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0" yWindow="65326" windowWidth="13620" windowHeight="10845" activeTab="0"/>
  </bookViews>
  <sheets>
    <sheet name="Лист1" sheetId="1" r:id="rId1"/>
  </sheets>
  <definedNames>
    <definedName name="_xlnm._FilterDatabase" localSheetId="0" hidden="1">'Лист1'!$A$9:$IU$204</definedName>
    <definedName name="_xlnm.Print_Titles" localSheetId="0">'Лист1'!$9:$10</definedName>
    <definedName name="_xlnm.Print_Area" localSheetId="0">'Лист1'!$A$1:$K$209</definedName>
  </definedNames>
  <calcPr fullCalcOnLoad="1"/>
</workbook>
</file>

<file path=xl/sharedStrings.xml><?xml version="1.0" encoding="utf-8"?>
<sst xmlns="http://schemas.openxmlformats.org/spreadsheetml/2006/main" count="920" uniqueCount="270">
  <si>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</si>
  <si>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</si>
  <si>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</si>
  <si>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</si>
  <si>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</si>
  <si>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</si>
  <si>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</si>
  <si>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</si>
  <si>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</si>
  <si>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</si>
  <si>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</si>
  <si>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</si>
  <si>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</si>
  <si>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</si>
  <si>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</si>
  <si>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</si>
  <si>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</si>
  <si>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</si>
  <si>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</si>
  <si>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</si>
  <si>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</si>
  <si>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</si>
  <si>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</si>
  <si>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</si>
  <si>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</si>
  <si>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</si>
  <si>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</si>
  <si>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</si>
  <si>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</si>
  <si>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</si>
  <si>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</si>
  <si>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</si>
  <si>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</si>
  <si>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</si>
  <si>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</si>
  <si>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</si>
  <si>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</si>
  <si>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</si>
  <si>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</si>
  <si>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</si>
  <si>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>18-03-001-1</t>
  </si>
  <si>
    <t xml:space="preserve">                  Гл. бухгалтер                                  </t>
  </si>
  <si>
    <t>рул.</t>
  </si>
  <si>
    <t>кирпич</t>
  </si>
  <si>
    <t>краска салатовая</t>
  </si>
  <si>
    <t>цемент</t>
  </si>
  <si>
    <t>подъезд</t>
  </si>
  <si>
    <t>Свердлова 5(подвал)</t>
  </si>
  <si>
    <t xml:space="preserve">Б.Серпуховская 34/2 </t>
  </si>
  <si>
    <t>смена автоматов</t>
  </si>
  <si>
    <t>Кирова 7</t>
  </si>
  <si>
    <t>Кирова 11</t>
  </si>
  <si>
    <t>смена проводки</t>
  </si>
  <si>
    <t>Свердлова 1</t>
  </si>
  <si>
    <t>смена трубы</t>
  </si>
  <si>
    <t>смена арматуры</t>
  </si>
  <si>
    <t>смена радиаторов</t>
  </si>
  <si>
    <t>бал.</t>
  </si>
  <si>
    <t>м.п.</t>
  </si>
  <si>
    <t>Чистова 17</t>
  </si>
  <si>
    <t>смена бочат</t>
  </si>
  <si>
    <t>Чистова 15</t>
  </si>
  <si>
    <t>Свердлова 5а(подвал)</t>
  </si>
  <si>
    <t>Свердлова 4а-27</t>
  </si>
  <si>
    <t>изоляция трубопроводов</t>
  </si>
  <si>
    <t>смена тройника</t>
  </si>
  <si>
    <t>Свердлова 2/13</t>
  </si>
  <si>
    <t>мел</t>
  </si>
  <si>
    <t>Свердлова 29</t>
  </si>
  <si>
    <t>жил.дома</t>
  </si>
  <si>
    <t>Кирова 5</t>
  </si>
  <si>
    <t>эмаль белая</t>
  </si>
  <si>
    <t>Литейная 4а</t>
  </si>
  <si>
    <t>Чистова 5а</t>
  </si>
  <si>
    <t>петля дверная</t>
  </si>
  <si>
    <t>Литейная 13а</t>
  </si>
  <si>
    <t>Смена труб</t>
  </si>
  <si>
    <t>смена труб пвх</t>
  </si>
  <si>
    <r>
      <t>по  текущему  ремонту   в январе</t>
    </r>
    <r>
      <rPr>
        <b/>
        <sz val="12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месяце   2011г.</t>
    </r>
  </si>
  <si>
    <t>кран шаровый Д=15мм(цо)</t>
  </si>
  <si>
    <t>Свердлова 4а(подвал)</t>
  </si>
  <si>
    <t>кран шаровый Д=15мм(гвс)</t>
  </si>
  <si>
    <t>Свердлова 7(подвал)</t>
  </si>
  <si>
    <t>Свердлова 15(подвал)</t>
  </si>
  <si>
    <t>кран шаровый Д=20мм(гвс)</t>
  </si>
  <si>
    <t>кран шаровый Д=20мм(хвс)</t>
  </si>
  <si>
    <t>Свердлова 11а(подвал)</t>
  </si>
  <si>
    <t>кран шаровый Д=25мм(гвс)</t>
  </si>
  <si>
    <t>кран шаровый Д=32мм(гвс)</t>
  </si>
  <si>
    <t>Б.Серпуховская14 (подвал)</t>
  </si>
  <si>
    <t>кран шаровый Д=32мм(хвс)</t>
  </si>
  <si>
    <t>Свердлова 13(подвал)</t>
  </si>
  <si>
    <t>вентель Д=50мм(цо)</t>
  </si>
  <si>
    <t>труба д=25 мм(армир)(гвс)</t>
  </si>
  <si>
    <t>труба д=32 мм(армир)(гвс)</t>
  </si>
  <si>
    <t>труба д=50мм(цо)</t>
  </si>
  <si>
    <t>Свердлова 2,13</t>
  </si>
  <si>
    <t>труба д=76 мм(цо)</t>
  </si>
  <si>
    <t>Кирова 11 кв.17</t>
  </si>
  <si>
    <t>труба пвх д=110*0,5мм(кз)</t>
  </si>
  <si>
    <t>тройник 26*15мм(гвс)</t>
  </si>
  <si>
    <t>Кирова 11(подвал)</t>
  </si>
  <si>
    <t>тройник 25*20*25мм(гвс)</t>
  </si>
  <si>
    <t>двойник 2Т Токер(гвс)</t>
  </si>
  <si>
    <t>тройник переход 32*25*32мм(гвс)</t>
  </si>
  <si>
    <t>тройник д=25*15мм(хвс) (замена по браку)</t>
  </si>
  <si>
    <t>тройник пер. черн. 32*15мм(гвс)</t>
  </si>
  <si>
    <t>муфта Д=25*15мм(гвс)</t>
  </si>
  <si>
    <t>муфта переходная Д=32*25мм(гвс)</t>
  </si>
  <si>
    <t>муфта комб.наружн. Д=25*15мм(хвс)</t>
  </si>
  <si>
    <t>бочонок Д=16*15мм(гвс)</t>
  </si>
  <si>
    <t>бочонок Д=16*16мм(гвс)</t>
  </si>
  <si>
    <t>бочонок Д=16*16мм(цо)</t>
  </si>
  <si>
    <t>бочонок Д=20*20мм(цо)</t>
  </si>
  <si>
    <t>бочонок Д=25мм(цо)</t>
  </si>
  <si>
    <t>бочонок Д=32*15мм(цо)</t>
  </si>
  <si>
    <t>бочонок черн из трубы Д=57*3,5мм(цо)2шт</t>
  </si>
  <si>
    <t>угольник Д=25мм(гвс)</t>
  </si>
  <si>
    <t>угольник Д=25*90мм(гвс)</t>
  </si>
  <si>
    <t>угольник Д=50мм(цо)</t>
  </si>
  <si>
    <t>Свердлова 15 кв.109</t>
  </si>
  <si>
    <t>сгон в сборе из трубы Д=15мм(хвс)</t>
  </si>
  <si>
    <t>контргайка Д=15мм(хвс)</t>
  </si>
  <si>
    <t>муфта Д=15мм(хвс)</t>
  </si>
  <si>
    <t>сгон в сборе из трубы Д=20мм(цо)</t>
  </si>
  <si>
    <t>муфта Д=20мм(цо)</t>
  </si>
  <si>
    <t>контргайка Д=20мм(цо)</t>
  </si>
  <si>
    <t>сгон в сборе из трубы Д=25мм(гвс)</t>
  </si>
  <si>
    <t>контргайка Д=25мм(гвс)</t>
  </si>
  <si>
    <t>муфта Д=25мм(гвс)</t>
  </si>
  <si>
    <t>сгон в сборе из трубы Д=32мм(гвс)</t>
  </si>
  <si>
    <t>контргайка Д=32мм(гвс)</t>
  </si>
  <si>
    <t>муфта Д=32мм(гвс)</t>
  </si>
  <si>
    <t>сгон в сборе из трубы Д=32мм(цо)</t>
  </si>
  <si>
    <t>контргайка Д=32мм(цо)</t>
  </si>
  <si>
    <t>муфта Д=32мм(цо)</t>
  </si>
  <si>
    <t>сгон в сборе  Д=50мм(цо)</t>
  </si>
  <si>
    <t>смена трубы пвх</t>
  </si>
  <si>
    <t>переход пвх Д=110мм(кз)</t>
  </si>
  <si>
    <t>пробка радиаторная правая(цо)</t>
  </si>
  <si>
    <t>манжета переход пвх Д=100*123мм(кз)</t>
  </si>
  <si>
    <t>кран шаровый американка внунр. и наружн.Д=32мм(гвс)</t>
  </si>
  <si>
    <t>Литейная 6а-60</t>
  </si>
  <si>
    <t>кран-шаровый Д=15мм</t>
  </si>
  <si>
    <t>кран-шаровый Д=15мм(хвс)</t>
  </si>
  <si>
    <t>Литейная 4а(подвал)</t>
  </si>
  <si>
    <t>Литейная 11а кв.15</t>
  </si>
  <si>
    <t>Б.Серп.28/1 кв.4</t>
  </si>
  <si>
    <t>Литейная 16 кв.6</t>
  </si>
  <si>
    <t>Литейная 18/8 кв.6</t>
  </si>
  <si>
    <t>Литейная 4 кв.17</t>
  </si>
  <si>
    <t>труба пвх д=110*2,5мм(хвс)</t>
  </si>
  <si>
    <t>Б.Серп.22 кв.14</t>
  </si>
  <si>
    <t>труба м/п Д=20*2мм(хвс)</t>
  </si>
  <si>
    <t>Б.Серп.24кв.14</t>
  </si>
  <si>
    <t>труба м/п Д=16*2мм(хвс)</t>
  </si>
  <si>
    <t>Чистова 5а (подвал)</t>
  </si>
  <si>
    <t>труба м/п Д=32мм(хвс)</t>
  </si>
  <si>
    <t>Свердлова 35/20(подвал)</t>
  </si>
  <si>
    <t>тройник пер. черн. 32*15мм(цо)</t>
  </si>
  <si>
    <t>тройник пер. черн. 20мм(цо)</t>
  </si>
  <si>
    <t>тройник  20*15мм(хвс)</t>
  </si>
  <si>
    <t>Свердлова 31подпол</t>
  </si>
  <si>
    <t>тройник 40*20*40мм(хвс)</t>
  </si>
  <si>
    <t>тройник 32мм(хвс)</t>
  </si>
  <si>
    <t>тройник пер. черн. 20*15*20мм(цо)</t>
  </si>
  <si>
    <t>переход чуг*пвх Д=124*110мм(хвс)</t>
  </si>
  <si>
    <t>муфта Д=20*15мм(хвс)</t>
  </si>
  <si>
    <t>муфта Д=32*20мм(хвс)</t>
  </si>
  <si>
    <t>муфта Д=32*25мм(хвс)</t>
  </si>
  <si>
    <t>муфта Д=25*20мм(хвс)</t>
  </si>
  <si>
    <t>50 лет ВЛКСМ 3 кв. 54</t>
  </si>
  <si>
    <t>муфта Д=50*15мм нар.резьба(хвс)</t>
  </si>
  <si>
    <t>50 лет ВЛКСМ 3 кв. 50</t>
  </si>
  <si>
    <t>муфта Д=32*1мм внутр.резьба(хвс)</t>
  </si>
  <si>
    <t>муфта Д=50*40мм (хвс)</t>
  </si>
  <si>
    <t>Свердлова 33 кв.36</t>
  </si>
  <si>
    <t>бочонок Д=32*15мм(хвс)</t>
  </si>
  <si>
    <t>бочонок Д=32*20мм(хвс)</t>
  </si>
  <si>
    <t>патрубок с внут.рез.Д=20*20мм (хвс)</t>
  </si>
  <si>
    <t>футорка Д=32*15мм(хвс)</t>
  </si>
  <si>
    <t>фильтр Д=25 мм(хвс)</t>
  </si>
  <si>
    <t>Свердлова 33 кв.18</t>
  </si>
  <si>
    <t>отвод пвх Д=110*45мм(хвс)</t>
  </si>
  <si>
    <t>американка Д=32*20мм(хвс)</t>
  </si>
  <si>
    <t>ревизия пвх Д=110мм(хвс)</t>
  </si>
  <si>
    <t>манжета пвх Д=110*125мм(хвс)</t>
  </si>
  <si>
    <t>манжета перех. пвх Д=100*123мм(хвс)</t>
  </si>
  <si>
    <t>энергофлекс Д=60*13мм (цо)</t>
  </si>
  <si>
    <t>Разное</t>
  </si>
  <si>
    <t>Свердлова 9</t>
  </si>
  <si>
    <t>Б.Серпуховская 34/2</t>
  </si>
  <si>
    <t>смена светильников</t>
  </si>
  <si>
    <t>предохранитель НПН-2 16А</t>
  </si>
  <si>
    <t>Свердлова 13</t>
  </si>
  <si>
    <t>предохранитель НПН-2 63А</t>
  </si>
  <si>
    <t>Б.Серпуховская 22</t>
  </si>
  <si>
    <t>предохранитель ПАР 16</t>
  </si>
  <si>
    <t>автомат 1П 63ААСВА 47-29 ИЭК</t>
  </si>
  <si>
    <t>автомат 1П40ААСВА 47-29 ИЭК</t>
  </si>
  <si>
    <t>автомат 1П 63АВВ</t>
  </si>
  <si>
    <t>автомат 1П 50АСВА 47-29 ИЭК</t>
  </si>
  <si>
    <t>автомат 1П 25АСВА 47-29 ИЭК</t>
  </si>
  <si>
    <t>автомат,выкл. ВА47-29 1Р 16А</t>
  </si>
  <si>
    <t>Б.Серпуховская 4</t>
  </si>
  <si>
    <t>автомат,выкл. ВА47-29 2Р 32А</t>
  </si>
  <si>
    <t>автомат,выкл. ВА47-29 2Р 25А</t>
  </si>
  <si>
    <t>дин-рейка 30 см</t>
  </si>
  <si>
    <t>дин-рейка 225 мм</t>
  </si>
  <si>
    <t>50 лет ВЛКСМ 3</t>
  </si>
  <si>
    <t>провод ПВ 1*6мм</t>
  </si>
  <si>
    <t>провод ПВС 3*2,5мм</t>
  </si>
  <si>
    <t>кабель ВВГ 4*10мм</t>
  </si>
  <si>
    <t xml:space="preserve">Чистова 7 </t>
  </si>
  <si>
    <t>кабель ВВГ 2*1,5мм</t>
  </si>
  <si>
    <t>Литейная 1/7</t>
  </si>
  <si>
    <t>провод АППВ 2*4мм</t>
  </si>
  <si>
    <t>Свердлова 21</t>
  </si>
  <si>
    <t>трубка термоусадка 13,0*6,5 мм</t>
  </si>
  <si>
    <t>гофра труба 25 мм</t>
  </si>
  <si>
    <t>сжим У-731</t>
  </si>
  <si>
    <t>светильник 60 вт</t>
  </si>
  <si>
    <t>смена ламп накаливания</t>
  </si>
  <si>
    <t>лампа Б-40 вт</t>
  </si>
  <si>
    <t>лампа Б-60 вт</t>
  </si>
  <si>
    <t>ящик Щрн-12з-1</t>
  </si>
  <si>
    <t>ящик Щрн-24з-1</t>
  </si>
  <si>
    <t>Литейная 6а-47</t>
  </si>
  <si>
    <t>ремонт стены</t>
  </si>
  <si>
    <t>ремонт ступенек</t>
  </si>
  <si>
    <t>смесь универсальная М-150</t>
  </si>
  <si>
    <t>Индустриальная 4 кв.26</t>
  </si>
  <si>
    <t>ремонт квартиры</t>
  </si>
  <si>
    <t>шпаклевка базовая</t>
  </si>
  <si>
    <t>ремонт подъезда</t>
  </si>
  <si>
    <t>шпаклевка шитрок</t>
  </si>
  <si>
    <t>штукатурка теплон</t>
  </si>
  <si>
    <t>ремонт кровли</t>
  </si>
  <si>
    <t>гидостеклоизол ХПП</t>
  </si>
  <si>
    <t>Б.Серпуховская 10/1</t>
  </si>
  <si>
    <t>ремонт чердака</t>
  </si>
  <si>
    <t>теплоизоляция</t>
  </si>
  <si>
    <t>доска обрезная</t>
  </si>
  <si>
    <t>м3</t>
  </si>
  <si>
    <t>краска акриловая фасадная(белая)</t>
  </si>
  <si>
    <t>краска водоэм.</t>
  </si>
  <si>
    <t>краска акриал красно-коричневый</t>
  </si>
  <si>
    <t>Кирова 3</t>
  </si>
  <si>
    <t>ремонт цоколя</t>
  </si>
  <si>
    <t>краска серая ПФ115</t>
  </si>
  <si>
    <t>паста-колер</t>
  </si>
  <si>
    <t>Свердлова35/20</t>
  </si>
  <si>
    <t>ремонт поручня</t>
  </si>
  <si>
    <t>труба мет</t>
  </si>
  <si>
    <t>Б.Серпуховская 18/1</t>
  </si>
  <si>
    <t>сетка стальная сварная</t>
  </si>
  <si>
    <t>Свердлова33</t>
  </si>
  <si>
    <t>скобы строительные</t>
  </si>
  <si>
    <t>упак</t>
  </si>
  <si>
    <t>Свердлова21</t>
  </si>
  <si>
    <t>пропан</t>
  </si>
  <si>
    <t>смена замка</t>
  </si>
  <si>
    <t>чердак,подвал</t>
  </si>
  <si>
    <t>чердак</t>
  </si>
  <si>
    <t>подвал</t>
  </si>
  <si>
    <t>Б.Серпуховская 24</t>
  </si>
  <si>
    <t>Чистова 12</t>
  </si>
  <si>
    <t>Чистова 4</t>
  </si>
  <si>
    <t>ремонт двери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</si>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</sst>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5"/>
  <sheetViews>
    <sheetView tabSelected="1" view="pageBreakPreview" zoomScaleSheetLayoutView="100" zoomScalePageLayoutView="0" workbookViewId="0" topLeftCell="A28">
      <selection activeCell="M9" sqref="M9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5.875" style="24" customWidth="1"/>
    <col min="4" max="4" width="21.75390625" style="24" customWidth="1"/>
    <col min="5" max="5" width="4.875" style="24" customWidth="1"/>
    <col min="6" max="6" width="8.125" style="24" customWidth="1"/>
    <col min="7" max="7" width="9.75390625" style="25" customWidth="1"/>
    <col min="8" max="8" width="7.875" style="25" customWidth="1"/>
    <col min="9" max="9" width="14.25390625" style="24" hidden="1" customWidth="1"/>
    <col min="10" max="10" width="11.125" style="22" customWidth="1"/>
    <col min="11" max="11" width="14.25390625" style="22" customWidth="1"/>
    <col min="12" max="12" width="6.375" style="23" customWidth="1"/>
    <col min="13" max="13" width="11.75390625" style="23" customWidth="1"/>
    <col min="14" max="14" width="9.75390625" style="23" customWidth="1"/>
    <col min="15" max="15" width="8.00390625" style="23" customWidth="1"/>
    <col min="16" max="16" width="7.625" style="23" customWidth="1"/>
    <col min="17" max="17" width="7.875" style="23" customWidth="1"/>
    <col min="18" max="18" width="7.625" style="23" customWidth="1"/>
    <col min="19" max="16384" width="9.125" style="24" customWidth="1"/>
  </cols>
  <sheetData>
    <row r="1" spans="1:18" ht="22.5" customHeight="1">
      <c r="A1" s="21"/>
      <c r="B1" s="21"/>
      <c r="C1" s="21"/>
      <c r="D1" s="21"/>
      <c r="E1" s="21"/>
      <c r="F1" s="1"/>
      <c r="G1" s="67" t="s">
        <v>16</v>
      </c>
      <c r="H1" s="67"/>
      <c r="I1" s="67"/>
      <c r="J1" s="67"/>
      <c r="K1" s="67"/>
      <c r="O1" s="2"/>
      <c r="P1" s="3"/>
      <c r="Q1" s="3"/>
      <c r="R1" s="3"/>
    </row>
    <row r="2" spans="3:18" ht="26.25" customHeight="1">
      <c r="C2" s="24" t="s">
        <v>25</v>
      </c>
      <c r="D2" s="29"/>
      <c r="G2" s="58" t="s">
        <v>17</v>
      </c>
      <c r="H2" s="58"/>
      <c r="I2" s="58"/>
      <c r="J2" s="58"/>
      <c r="K2" s="58"/>
      <c r="O2" s="2"/>
      <c r="P2" s="3"/>
      <c r="Q2" s="3"/>
      <c r="R2" s="3"/>
    </row>
    <row r="3" spans="7:18" ht="25.5" customHeight="1">
      <c r="G3" s="58" t="s">
        <v>18</v>
      </c>
      <c r="H3" s="58"/>
      <c r="I3" s="58"/>
      <c r="J3" s="58"/>
      <c r="K3" s="58"/>
      <c r="O3" s="2"/>
      <c r="P3" s="3"/>
      <c r="Q3" s="3"/>
      <c r="R3" s="3"/>
    </row>
    <row r="4" ht="12.75" customHeight="1"/>
    <row r="5" spans="1:18" ht="39" customHeight="1">
      <c r="A5" s="73" t="s">
        <v>6</v>
      </c>
      <c r="B5" s="73"/>
      <c r="C5" s="73"/>
      <c r="D5" s="73"/>
      <c r="E5" s="73"/>
      <c r="F5" s="73"/>
      <c r="G5" s="73"/>
      <c r="H5" s="73"/>
      <c r="I5" s="73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67" t="s">
        <v>78</v>
      </c>
      <c r="B7" s="67"/>
      <c r="C7" s="67"/>
      <c r="D7" s="67"/>
      <c r="E7" s="67"/>
      <c r="F7" s="67"/>
      <c r="G7" s="67"/>
      <c r="H7" s="67"/>
      <c r="I7" s="67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6" t="s">
        <v>31</v>
      </c>
      <c r="K9" s="26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74" t="s">
        <v>20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  <c r="L11" s="5"/>
      <c r="M11" s="5"/>
      <c r="N11" s="5"/>
      <c r="O11" s="5"/>
      <c r="P11" s="5"/>
      <c r="Q11" s="5"/>
      <c r="R11" s="5"/>
    </row>
    <row r="12" spans="1:18" s="37" customFormat="1" ht="30" customHeight="1">
      <c r="A12" s="20">
        <v>1</v>
      </c>
      <c r="B12" s="34" t="s">
        <v>150</v>
      </c>
      <c r="C12" s="34" t="s">
        <v>137</v>
      </c>
      <c r="D12" s="34" t="s">
        <v>151</v>
      </c>
      <c r="E12" s="34" t="s">
        <v>15</v>
      </c>
      <c r="F12" s="34">
        <v>1</v>
      </c>
      <c r="G12" s="35">
        <v>2</v>
      </c>
      <c r="H12" s="35">
        <f aca="true" t="shared" si="0" ref="H12:H21">G12</f>
        <v>2</v>
      </c>
      <c r="I12" s="33" t="s">
        <v>28</v>
      </c>
      <c r="J12" s="35">
        <v>202.73</v>
      </c>
      <c r="K12" s="35">
        <f aca="true" t="shared" si="1" ref="K12:K20">J12*H12</f>
        <v>405.46</v>
      </c>
      <c r="L12" s="36"/>
      <c r="M12" s="36"/>
      <c r="N12" s="36"/>
      <c r="O12" s="36"/>
      <c r="P12" s="36"/>
      <c r="Q12" s="36"/>
      <c r="R12" s="36"/>
    </row>
    <row r="13" spans="1:253" s="45" customFormat="1" ht="24.75" customHeight="1">
      <c r="A13" s="20">
        <v>2</v>
      </c>
      <c r="B13" s="34" t="s">
        <v>150</v>
      </c>
      <c r="C13" s="41" t="s">
        <v>77</v>
      </c>
      <c r="D13" s="40" t="s">
        <v>166</v>
      </c>
      <c r="E13" s="41" t="s">
        <v>8</v>
      </c>
      <c r="F13" s="41">
        <v>1</v>
      </c>
      <c r="G13" s="42">
        <v>1</v>
      </c>
      <c r="H13" s="42">
        <f t="shared" si="0"/>
        <v>1</v>
      </c>
      <c r="I13" s="41" t="s">
        <v>40</v>
      </c>
      <c r="J13" s="42">
        <v>53.07</v>
      </c>
      <c r="K13" s="42">
        <f t="shared" si="1"/>
        <v>53.07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45" customFormat="1" ht="24.75" customHeight="1">
      <c r="A14" s="20">
        <v>3</v>
      </c>
      <c r="B14" s="34" t="s">
        <v>150</v>
      </c>
      <c r="C14" s="41" t="s">
        <v>77</v>
      </c>
      <c r="D14" s="40" t="s">
        <v>185</v>
      </c>
      <c r="E14" s="41" t="s">
        <v>8</v>
      </c>
      <c r="F14" s="41">
        <v>1</v>
      </c>
      <c r="G14" s="42">
        <v>1</v>
      </c>
      <c r="H14" s="42">
        <f t="shared" si="0"/>
        <v>1</v>
      </c>
      <c r="I14" s="41" t="s">
        <v>40</v>
      </c>
      <c r="J14" s="42">
        <v>68</v>
      </c>
      <c r="K14" s="42">
        <f t="shared" si="1"/>
        <v>68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45" customFormat="1" ht="24.75" customHeight="1">
      <c r="A15" s="20">
        <v>4</v>
      </c>
      <c r="B15" s="34" t="s">
        <v>150</v>
      </c>
      <c r="C15" s="41" t="s">
        <v>77</v>
      </c>
      <c r="D15" s="40" t="s">
        <v>187</v>
      </c>
      <c r="E15" s="41" t="s">
        <v>8</v>
      </c>
      <c r="F15" s="41">
        <v>1</v>
      </c>
      <c r="G15" s="42">
        <v>2</v>
      </c>
      <c r="H15" s="42">
        <f t="shared" si="0"/>
        <v>2</v>
      </c>
      <c r="I15" s="41" t="s">
        <v>40</v>
      </c>
      <c r="J15" s="42">
        <v>29.29</v>
      </c>
      <c r="K15" s="42">
        <f>J15*H15</f>
        <v>58.58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s="39" customFormat="1" ht="24.75" customHeight="1">
      <c r="A16" s="20">
        <v>5</v>
      </c>
      <c r="B16" s="34" t="s">
        <v>145</v>
      </c>
      <c r="C16" s="20" t="s">
        <v>13</v>
      </c>
      <c r="D16" s="40" t="s">
        <v>143</v>
      </c>
      <c r="E16" s="20" t="s">
        <v>8</v>
      </c>
      <c r="F16" s="20">
        <v>1</v>
      </c>
      <c r="G16" s="38">
        <v>6</v>
      </c>
      <c r="H16" s="38">
        <f t="shared" si="0"/>
        <v>6</v>
      </c>
      <c r="I16" s="20" t="s">
        <v>14</v>
      </c>
      <c r="J16" s="38">
        <v>123.49</v>
      </c>
      <c r="K16" s="38">
        <f t="shared" si="1"/>
        <v>740.9399999999999</v>
      </c>
      <c r="L16" s="23"/>
      <c r="M16" s="23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45" customFormat="1" ht="24.75" customHeight="1">
      <c r="A17" s="20">
        <v>6</v>
      </c>
      <c r="B17" s="34" t="s">
        <v>145</v>
      </c>
      <c r="C17" s="41" t="s">
        <v>55</v>
      </c>
      <c r="D17" s="40" t="s">
        <v>112</v>
      </c>
      <c r="E17" s="41" t="s">
        <v>8</v>
      </c>
      <c r="F17" s="41">
        <v>1</v>
      </c>
      <c r="G17" s="42">
        <v>7</v>
      </c>
      <c r="H17" s="42">
        <f t="shared" si="0"/>
        <v>7</v>
      </c>
      <c r="I17" s="41" t="s">
        <v>40</v>
      </c>
      <c r="J17" s="42">
        <v>70.04</v>
      </c>
      <c r="K17" s="42">
        <f t="shared" si="1"/>
        <v>490.28000000000003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39" customFormat="1" ht="24.75" customHeight="1">
      <c r="A18" s="20">
        <v>7</v>
      </c>
      <c r="B18" s="34" t="s">
        <v>142</v>
      </c>
      <c r="C18" s="20" t="s">
        <v>13</v>
      </c>
      <c r="D18" s="40" t="s">
        <v>144</v>
      </c>
      <c r="E18" s="20" t="s">
        <v>8</v>
      </c>
      <c r="F18" s="20">
        <v>1</v>
      </c>
      <c r="G18" s="38">
        <v>2</v>
      </c>
      <c r="H18" s="38">
        <f t="shared" si="0"/>
        <v>2</v>
      </c>
      <c r="I18" s="20" t="s">
        <v>14</v>
      </c>
      <c r="J18" s="38">
        <v>123.49</v>
      </c>
      <c r="K18" s="38">
        <f>J18*H18</f>
        <v>246.98</v>
      </c>
      <c r="L18" s="23"/>
      <c r="M18" s="23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39" customFormat="1" ht="24.75" customHeight="1">
      <c r="A19" s="20">
        <v>8</v>
      </c>
      <c r="B19" s="34" t="s">
        <v>146</v>
      </c>
      <c r="C19" s="20" t="s">
        <v>13</v>
      </c>
      <c r="D19" s="40" t="s">
        <v>144</v>
      </c>
      <c r="E19" s="20" t="s">
        <v>8</v>
      </c>
      <c r="F19" s="20">
        <v>1</v>
      </c>
      <c r="G19" s="38">
        <v>2</v>
      </c>
      <c r="H19" s="38">
        <f t="shared" si="0"/>
        <v>2</v>
      </c>
      <c r="I19" s="20" t="s">
        <v>14</v>
      </c>
      <c r="J19" s="38">
        <v>123.49</v>
      </c>
      <c r="K19" s="38">
        <f t="shared" si="1"/>
        <v>246.98</v>
      </c>
      <c r="L19" s="23"/>
      <c r="M19" s="23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39" customFormat="1" ht="24.75" customHeight="1">
      <c r="A20" s="20">
        <v>9</v>
      </c>
      <c r="B20" s="34" t="s">
        <v>148</v>
      </c>
      <c r="C20" s="20" t="s">
        <v>13</v>
      </c>
      <c r="D20" s="40" t="s">
        <v>144</v>
      </c>
      <c r="E20" s="20" t="s">
        <v>8</v>
      </c>
      <c r="F20" s="20">
        <v>1</v>
      </c>
      <c r="G20" s="38">
        <v>2</v>
      </c>
      <c r="H20" s="38">
        <f t="shared" si="0"/>
        <v>2</v>
      </c>
      <c r="I20" s="20" t="s">
        <v>14</v>
      </c>
      <c r="J20" s="38">
        <v>123.49</v>
      </c>
      <c r="K20" s="38">
        <f t="shared" si="1"/>
        <v>246.98</v>
      </c>
      <c r="L20" s="23"/>
      <c r="M20" s="23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39" customFormat="1" ht="24.75" customHeight="1">
      <c r="A21" s="20">
        <v>10</v>
      </c>
      <c r="B21" s="34" t="s">
        <v>149</v>
      </c>
      <c r="C21" s="20" t="s">
        <v>13</v>
      </c>
      <c r="D21" s="40" t="s">
        <v>144</v>
      </c>
      <c r="E21" s="20" t="s">
        <v>8</v>
      </c>
      <c r="F21" s="20">
        <v>1</v>
      </c>
      <c r="G21" s="38">
        <v>6</v>
      </c>
      <c r="H21" s="38">
        <f t="shared" si="0"/>
        <v>6</v>
      </c>
      <c r="I21" s="20" t="s">
        <v>14</v>
      </c>
      <c r="J21" s="38">
        <v>123.49</v>
      </c>
      <c r="K21" s="38">
        <f aca="true" t="shared" si="2" ref="K21:K32">J21*H21</f>
        <v>740.9399999999999</v>
      </c>
      <c r="L21" s="23"/>
      <c r="M21" s="23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18" s="37" customFormat="1" ht="30" customHeight="1">
      <c r="A22" s="20">
        <v>11</v>
      </c>
      <c r="B22" s="34" t="s">
        <v>162</v>
      </c>
      <c r="C22" s="34" t="s">
        <v>65</v>
      </c>
      <c r="D22" s="34" t="s">
        <v>163</v>
      </c>
      <c r="E22" s="34" t="s">
        <v>8</v>
      </c>
      <c r="F22" s="34">
        <v>1</v>
      </c>
      <c r="G22" s="35">
        <v>1</v>
      </c>
      <c r="H22" s="35">
        <f aca="true" t="shared" si="3" ref="H22:H30">G22</f>
        <v>1</v>
      </c>
      <c r="I22" s="33" t="s">
        <v>28</v>
      </c>
      <c r="J22" s="35">
        <v>45</v>
      </c>
      <c r="K22" s="35">
        <f t="shared" si="2"/>
        <v>45</v>
      </c>
      <c r="L22" s="36"/>
      <c r="M22" s="36"/>
      <c r="N22" s="36"/>
      <c r="O22" s="36"/>
      <c r="P22" s="36"/>
      <c r="Q22" s="36"/>
      <c r="R22" s="36"/>
    </row>
    <row r="23" spans="1:253" s="39" customFormat="1" ht="24.75" customHeight="1">
      <c r="A23" s="20">
        <v>12</v>
      </c>
      <c r="B23" s="34" t="s">
        <v>162</v>
      </c>
      <c r="C23" s="20" t="s">
        <v>13</v>
      </c>
      <c r="D23" s="40" t="s">
        <v>184</v>
      </c>
      <c r="E23" s="20" t="s">
        <v>8</v>
      </c>
      <c r="F23" s="20">
        <v>1</v>
      </c>
      <c r="G23" s="38">
        <v>1</v>
      </c>
      <c r="H23" s="38">
        <f>G23</f>
        <v>1</v>
      </c>
      <c r="I23" s="20" t="s">
        <v>14</v>
      </c>
      <c r="J23" s="38">
        <v>375</v>
      </c>
      <c r="K23" s="38">
        <f t="shared" si="2"/>
        <v>375</v>
      </c>
      <c r="L23" s="23"/>
      <c r="M23" s="23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18" s="37" customFormat="1" ht="30" customHeight="1">
      <c r="A24" s="20">
        <v>13</v>
      </c>
      <c r="B24" s="34" t="s">
        <v>162</v>
      </c>
      <c r="C24" s="34" t="s">
        <v>64</v>
      </c>
      <c r="D24" s="34" t="s">
        <v>188</v>
      </c>
      <c r="E24" s="34" t="s">
        <v>15</v>
      </c>
      <c r="F24" s="34">
        <v>1</v>
      </c>
      <c r="G24" s="35">
        <v>50</v>
      </c>
      <c r="H24" s="35">
        <f>G24</f>
        <v>50</v>
      </c>
      <c r="I24" s="33" t="s">
        <v>28</v>
      </c>
      <c r="J24" s="35">
        <v>25.87</v>
      </c>
      <c r="K24" s="35">
        <f t="shared" si="2"/>
        <v>1293.5</v>
      </c>
      <c r="L24" s="36"/>
      <c r="M24" s="36"/>
      <c r="N24" s="36"/>
      <c r="O24" s="36"/>
      <c r="P24" s="36"/>
      <c r="Q24" s="36"/>
      <c r="R24" s="36"/>
    </row>
    <row r="25" spans="1:253" s="45" customFormat="1" ht="24.75" customHeight="1">
      <c r="A25" s="20">
        <v>14</v>
      </c>
      <c r="B25" s="34" t="s">
        <v>182</v>
      </c>
      <c r="C25" s="41" t="s">
        <v>77</v>
      </c>
      <c r="D25" s="40" t="s">
        <v>183</v>
      </c>
      <c r="E25" s="41" t="s">
        <v>8</v>
      </c>
      <c r="F25" s="41">
        <v>1</v>
      </c>
      <c r="G25" s="42">
        <v>1</v>
      </c>
      <c r="H25" s="42">
        <f t="shared" si="3"/>
        <v>1</v>
      </c>
      <c r="I25" s="41" t="s">
        <v>40</v>
      </c>
      <c r="J25" s="42">
        <v>29.57</v>
      </c>
      <c r="K25" s="42">
        <f t="shared" si="2"/>
        <v>29.57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s="45" customFormat="1" ht="24.75" customHeight="1">
      <c r="A26" s="20">
        <v>15</v>
      </c>
      <c r="B26" s="34" t="s">
        <v>182</v>
      </c>
      <c r="C26" s="41" t="s">
        <v>77</v>
      </c>
      <c r="D26" s="40" t="s">
        <v>186</v>
      </c>
      <c r="E26" s="41" t="s">
        <v>8</v>
      </c>
      <c r="F26" s="41">
        <v>1</v>
      </c>
      <c r="G26" s="42">
        <v>1</v>
      </c>
      <c r="H26" s="42">
        <f t="shared" si="3"/>
        <v>1</v>
      </c>
      <c r="I26" s="41" t="s">
        <v>40</v>
      </c>
      <c r="J26" s="42">
        <v>50</v>
      </c>
      <c r="K26" s="42">
        <f t="shared" si="2"/>
        <v>50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s="45" customFormat="1" ht="24.75" customHeight="1">
      <c r="A27" s="20">
        <v>16</v>
      </c>
      <c r="B27" s="34" t="s">
        <v>176</v>
      </c>
      <c r="C27" s="41" t="s">
        <v>55</v>
      </c>
      <c r="D27" s="40" t="s">
        <v>112</v>
      </c>
      <c r="E27" s="41" t="s">
        <v>8</v>
      </c>
      <c r="F27" s="41">
        <v>1</v>
      </c>
      <c r="G27" s="42">
        <v>3</v>
      </c>
      <c r="H27" s="42">
        <f t="shared" si="3"/>
        <v>3</v>
      </c>
      <c r="I27" s="41" t="s">
        <v>40</v>
      </c>
      <c r="J27" s="42">
        <v>70.04</v>
      </c>
      <c r="K27" s="42">
        <f t="shared" si="2"/>
        <v>210.12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18" s="37" customFormat="1" ht="30" customHeight="1">
      <c r="A28" s="20">
        <v>17</v>
      </c>
      <c r="B28" s="34" t="s">
        <v>158</v>
      </c>
      <c r="C28" s="34" t="s">
        <v>65</v>
      </c>
      <c r="D28" s="34" t="s">
        <v>160</v>
      </c>
      <c r="E28" s="34" t="s">
        <v>8</v>
      </c>
      <c r="F28" s="34">
        <v>1</v>
      </c>
      <c r="G28" s="35">
        <v>10</v>
      </c>
      <c r="H28" s="35">
        <f t="shared" si="3"/>
        <v>10</v>
      </c>
      <c r="I28" s="33" t="s">
        <v>28</v>
      </c>
      <c r="J28" s="35">
        <v>28.06</v>
      </c>
      <c r="K28" s="35">
        <f t="shared" si="2"/>
        <v>280.59999999999997</v>
      </c>
      <c r="L28" s="36"/>
      <c r="M28" s="36"/>
      <c r="N28" s="36"/>
      <c r="O28" s="36"/>
      <c r="P28" s="36"/>
      <c r="Q28" s="36"/>
      <c r="R28" s="36"/>
    </row>
    <row r="29" spans="1:18" s="37" customFormat="1" ht="30" customHeight="1">
      <c r="A29" s="20">
        <v>18</v>
      </c>
      <c r="B29" s="34" t="s">
        <v>158</v>
      </c>
      <c r="C29" s="34" t="s">
        <v>65</v>
      </c>
      <c r="D29" s="34" t="s">
        <v>165</v>
      </c>
      <c r="E29" s="34" t="s">
        <v>8</v>
      </c>
      <c r="F29" s="34">
        <v>1</v>
      </c>
      <c r="G29" s="35">
        <v>6</v>
      </c>
      <c r="H29" s="35">
        <f t="shared" si="3"/>
        <v>6</v>
      </c>
      <c r="I29" s="33" t="s">
        <v>28</v>
      </c>
      <c r="J29" s="35">
        <v>13.5</v>
      </c>
      <c r="K29" s="35">
        <f t="shared" si="2"/>
        <v>81</v>
      </c>
      <c r="L29" s="36"/>
      <c r="M29" s="36"/>
      <c r="N29" s="36"/>
      <c r="O29" s="36"/>
      <c r="P29" s="36"/>
      <c r="Q29" s="36"/>
      <c r="R29" s="36"/>
    </row>
    <row r="30" spans="1:18" s="37" customFormat="1" ht="30" customHeight="1">
      <c r="A30" s="20">
        <v>19</v>
      </c>
      <c r="B30" s="34" t="s">
        <v>158</v>
      </c>
      <c r="C30" s="34" t="s">
        <v>65</v>
      </c>
      <c r="D30" s="34" t="s">
        <v>159</v>
      </c>
      <c r="E30" s="34" t="s">
        <v>8</v>
      </c>
      <c r="F30" s="34">
        <v>1</v>
      </c>
      <c r="G30" s="35">
        <v>1</v>
      </c>
      <c r="H30" s="35">
        <f t="shared" si="3"/>
        <v>1</v>
      </c>
      <c r="I30" s="33" t="s">
        <v>28</v>
      </c>
      <c r="J30" s="35">
        <v>67.09</v>
      </c>
      <c r="K30" s="35">
        <f t="shared" si="2"/>
        <v>67.09</v>
      </c>
      <c r="L30" s="36"/>
      <c r="M30" s="36"/>
      <c r="N30" s="36"/>
      <c r="O30" s="36"/>
      <c r="P30" s="36"/>
      <c r="Q30" s="36"/>
      <c r="R30" s="36"/>
    </row>
    <row r="31" spans="1:253" s="45" customFormat="1" ht="29.25" customHeight="1">
      <c r="A31" s="20">
        <v>20</v>
      </c>
      <c r="B31" s="34" t="s">
        <v>156</v>
      </c>
      <c r="C31" s="41" t="s">
        <v>76</v>
      </c>
      <c r="D31" s="40" t="s">
        <v>157</v>
      </c>
      <c r="E31" s="41" t="s">
        <v>15</v>
      </c>
      <c r="F31" s="41">
        <v>1</v>
      </c>
      <c r="G31" s="42">
        <v>11</v>
      </c>
      <c r="H31" s="42">
        <f aca="true" t="shared" si="4" ref="H31:H40">G31</f>
        <v>11</v>
      </c>
      <c r="I31" s="41" t="s">
        <v>40</v>
      </c>
      <c r="J31" s="42">
        <v>100</v>
      </c>
      <c r="K31" s="42">
        <f t="shared" si="2"/>
        <v>1100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s="45" customFormat="1" ht="29.25" customHeight="1">
      <c r="A32" s="20">
        <v>21</v>
      </c>
      <c r="B32" s="34" t="s">
        <v>156</v>
      </c>
      <c r="C32" s="41" t="s">
        <v>76</v>
      </c>
      <c r="D32" s="40" t="s">
        <v>180</v>
      </c>
      <c r="E32" s="41" t="s">
        <v>8</v>
      </c>
      <c r="F32" s="41">
        <v>1</v>
      </c>
      <c r="G32" s="42">
        <v>1</v>
      </c>
      <c r="H32" s="42">
        <f t="shared" si="4"/>
        <v>1</v>
      </c>
      <c r="I32" s="41" t="s">
        <v>40</v>
      </c>
      <c r="J32" s="42">
        <v>60</v>
      </c>
      <c r="K32" s="42">
        <f t="shared" si="2"/>
        <v>60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18" s="37" customFormat="1" ht="30" customHeight="1">
      <c r="A33" s="20">
        <v>22</v>
      </c>
      <c r="B33" s="34" t="s">
        <v>156</v>
      </c>
      <c r="C33" s="34" t="s">
        <v>65</v>
      </c>
      <c r="D33" s="34" t="s">
        <v>164</v>
      </c>
      <c r="E33" s="34" t="s">
        <v>8</v>
      </c>
      <c r="F33" s="34">
        <v>1</v>
      </c>
      <c r="G33" s="35">
        <v>1</v>
      </c>
      <c r="H33" s="35">
        <f t="shared" si="4"/>
        <v>1</v>
      </c>
      <c r="I33" s="33" t="s">
        <v>28</v>
      </c>
      <c r="J33" s="35">
        <v>99.51</v>
      </c>
      <c r="K33" s="35">
        <f aca="true" t="shared" si="5" ref="K33:K39">J33*H33</f>
        <v>99.51</v>
      </c>
      <c r="L33" s="36"/>
      <c r="M33" s="36"/>
      <c r="N33" s="36"/>
      <c r="O33" s="36"/>
      <c r="P33" s="36"/>
      <c r="Q33" s="36"/>
      <c r="R33" s="36"/>
    </row>
    <row r="34" spans="1:253" s="39" customFormat="1" ht="24.75" customHeight="1">
      <c r="A34" s="20">
        <v>23</v>
      </c>
      <c r="B34" s="34" t="s">
        <v>156</v>
      </c>
      <c r="C34" s="20" t="s">
        <v>12</v>
      </c>
      <c r="D34" s="40" t="s">
        <v>167</v>
      </c>
      <c r="E34" s="20" t="s">
        <v>8</v>
      </c>
      <c r="F34" s="20">
        <v>1</v>
      </c>
      <c r="G34" s="38">
        <v>6</v>
      </c>
      <c r="H34" s="38">
        <f t="shared" si="4"/>
        <v>6</v>
      </c>
      <c r="I34" s="20" t="s">
        <v>14</v>
      </c>
      <c r="J34" s="38">
        <v>20</v>
      </c>
      <c r="K34" s="38">
        <f t="shared" si="5"/>
        <v>120</v>
      </c>
      <c r="L34" s="23"/>
      <c r="M34" s="23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39" customFormat="1" ht="24.75" customHeight="1">
      <c r="A35" s="20">
        <v>24</v>
      </c>
      <c r="B35" s="34" t="s">
        <v>156</v>
      </c>
      <c r="C35" s="20" t="s">
        <v>12</v>
      </c>
      <c r="D35" s="40" t="s">
        <v>170</v>
      </c>
      <c r="E35" s="20" t="s">
        <v>8</v>
      </c>
      <c r="F35" s="20">
        <v>1</v>
      </c>
      <c r="G35" s="38">
        <v>6</v>
      </c>
      <c r="H35" s="38">
        <f t="shared" si="4"/>
        <v>6</v>
      </c>
      <c r="I35" s="20" t="s">
        <v>14</v>
      </c>
      <c r="J35" s="38">
        <v>30.63</v>
      </c>
      <c r="K35" s="38">
        <f t="shared" si="5"/>
        <v>183.78</v>
      </c>
      <c r="L35" s="23"/>
      <c r="M35" s="23"/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39" customFormat="1" ht="24.75" customHeight="1">
      <c r="A36" s="20">
        <v>25</v>
      </c>
      <c r="B36" s="34" t="s">
        <v>156</v>
      </c>
      <c r="C36" s="20" t="s">
        <v>12</v>
      </c>
      <c r="D36" s="40" t="s">
        <v>168</v>
      </c>
      <c r="E36" s="20" t="s">
        <v>8</v>
      </c>
      <c r="F36" s="20">
        <v>1</v>
      </c>
      <c r="G36" s="38">
        <v>6</v>
      </c>
      <c r="H36" s="38">
        <f t="shared" si="4"/>
        <v>6</v>
      </c>
      <c r="I36" s="20" t="s">
        <v>14</v>
      </c>
      <c r="J36" s="38">
        <v>35</v>
      </c>
      <c r="K36" s="38">
        <f t="shared" si="5"/>
        <v>210</v>
      </c>
      <c r="L36" s="23"/>
      <c r="M36" s="23"/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39" customFormat="1" ht="24.75" customHeight="1">
      <c r="A37" s="20">
        <v>26</v>
      </c>
      <c r="B37" s="34" t="s">
        <v>156</v>
      </c>
      <c r="C37" s="20" t="s">
        <v>12</v>
      </c>
      <c r="D37" s="40" t="s">
        <v>169</v>
      </c>
      <c r="E37" s="20" t="s">
        <v>8</v>
      </c>
      <c r="F37" s="20">
        <v>1</v>
      </c>
      <c r="G37" s="38">
        <v>6</v>
      </c>
      <c r="H37" s="38">
        <f t="shared" si="4"/>
        <v>6</v>
      </c>
      <c r="I37" s="20" t="s">
        <v>14</v>
      </c>
      <c r="J37" s="38">
        <v>45.68</v>
      </c>
      <c r="K37" s="38">
        <f t="shared" si="5"/>
        <v>274.08</v>
      </c>
      <c r="L37" s="23"/>
      <c r="M37" s="23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39" customFormat="1" ht="27.75" customHeight="1">
      <c r="A38" s="20">
        <v>27</v>
      </c>
      <c r="B38" s="34" t="s">
        <v>156</v>
      </c>
      <c r="C38" s="20" t="s">
        <v>12</v>
      </c>
      <c r="D38" s="40" t="s">
        <v>175</v>
      </c>
      <c r="E38" s="20" t="s">
        <v>8</v>
      </c>
      <c r="F38" s="20">
        <v>1</v>
      </c>
      <c r="G38" s="38">
        <v>4</v>
      </c>
      <c r="H38" s="38">
        <f t="shared" si="4"/>
        <v>4</v>
      </c>
      <c r="I38" s="20" t="s">
        <v>14</v>
      </c>
      <c r="J38" s="38">
        <v>350</v>
      </c>
      <c r="K38" s="38">
        <f t="shared" si="5"/>
        <v>1400</v>
      </c>
      <c r="L38" s="23"/>
      <c r="M38" s="23"/>
      <c r="N38" s="2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45" customFormat="1" ht="24.75" customHeight="1">
      <c r="A39" s="20">
        <v>28</v>
      </c>
      <c r="B39" s="34" t="s">
        <v>156</v>
      </c>
      <c r="C39" s="41" t="s">
        <v>55</v>
      </c>
      <c r="D39" s="40" t="s">
        <v>177</v>
      </c>
      <c r="E39" s="41" t="s">
        <v>8</v>
      </c>
      <c r="F39" s="41">
        <v>1</v>
      </c>
      <c r="G39" s="42">
        <v>8</v>
      </c>
      <c r="H39" s="42">
        <f t="shared" si="4"/>
        <v>8</v>
      </c>
      <c r="I39" s="41" t="s">
        <v>40</v>
      </c>
      <c r="J39" s="42">
        <v>160</v>
      </c>
      <c r="K39" s="42">
        <f t="shared" si="5"/>
        <v>1280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s="45" customFormat="1" ht="24.75" customHeight="1">
      <c r="A40" s="20">
        <v>29</v>
      </c>
      <c r="B40" s="34" t="s">
        <v>156</v>
      </c>
      <c r="C40" s="41" t="s">
        <v>55</v>
      </c>
      <c r="D40" s="40" t="s">
        <v>178</v>
      </c>
      <c r="E40" s="41" t="s">
        <v>8</v>
      </c>
      <c r="F40" s="41">
        <v>1</v>
      </c>
      <c r="G40" s="42">
        <v>2</v>
      </c>
      <c r="H40" s="42">
        <f t="shared" si="4"/>
        <v>2</v>
      </c>
      <c r="I40" s="41" t="s">
        <v>40</v>
      </c>
      <c r="J40" s="42">
        <v>180</v>
      </c>
      <c r="K40" s="42">
        <f aca="true" t="shared" si="6" ref="K40:K48">J40*H40</f>
        <v>360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  <row r="41" spans="1:253" s="45" customFormat="1" ht="24.75" customHeight="1">
      <c r="A41" s="20">
        <v>30</v>
      </c>
      <c r="B41" s="34" t="s">
        <v>269</v>
      </c>
      <c r="C41" s="41" t="s">
        <v>76</v>
      </c>
      <c r="D41" s="40" t="s">
        <v>153</v>
      </c>
      <c r="E41" s="41" t="s">
        <v>15</v>
      </c>
      <c r="F41" s="41">
        <v>1</v>
      </c>
      <c r="G41" s="42">
        <v>10</v>
      </c>
      <c r="H41" s="42">
        <f aca="true" t="shared" si="7" ref="H41:H48">G41</f>
        <v>10</v>
      </c>
      <c r="I41" s="41" t="s">
        <v>40</v>
      </c>
      <c r="J41" s="42">
        <v>74.12</v>
      </c>
      <c r="K41" s="42">
        <f t="shared" si="6"/>
        <v>741.2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s="45" customFormat="1" ht="37.5" customHeight="1">
      <c r="A42" s="20">
        <v>31</v>
      </c>
      <c r="B42" s="34" t="s">
        <v>152</v>
      </c>
      <c r="C42" s="41" t="s">
        <v>76</v>
      </c>
      <c r="D42" s="40" t="s">
        <v>179</v>
      </c>
      <c r="E42" s="41" t="s">
        <v>8</v>
      </c>
      <c r="F42" s="41">
        <v>1</v>
      </c>
      <c r="G42" s="42">
        <v>4</v>
      </c>
      <c r="H42" s="42">
        <f t="shared" si="7"/>
        <v>4</v>
      </c>
      <c r="I42" s="41" t="s">
        <v>40</v>
      </c>
      <c r="J42" s="42">
        <v>85.29</v>
      </c>
      <c r="K42" s="42">
        <f t="shared" si="6"/>
        <v>341.16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18" s="37" customFormat="1" ht="30" customHeight="1">
      <c r="A43" s="20">
        <v>32</v>
      </c>
      <c r="B43" s="34" t="s">
        <v>152</v>
      </c>
      <c r="C43" s="34" t="s">
        <v>65</v>
      </c>
      <c r="D43" s="34" t="s">
        <v>161</v>
      </c>
      <c r="E43" s="34" t="s">
        <v>8</v>
      </c>
      <c r="F43" s="34">
        <v>1</v>
      </c>
      <c r="G43" s="35">
        <v>1</v>
      </c>
      <c r="H43" s="35">
        <f t="shared" si="7"/>
        <v>1</v>
      </c>
      <c r="I43" s="33" t="s">
        <v>28</v>
      </c>
      <c r="J43" s="35">
        <v>213</v>
      </c>
      <c r="K43" s="35">
        <f t="shared" si="6"/>
        <v>213</v>
      </c>
      <c r="L43" s="36"/>
      <c r="M43" s="36"/>
      <c r="N43" s="36"/>
      <c r="O43" s="36"/>
      <c r="P43" s="36"/>
      <c r="Q43" s="36"/>
      <c r="R43" s="36"/>
    </row>
    <row r="44" spans="1:253" s="45" customFormat="1" ht="24.75" customHeight="1">
      <c r="A44" s="20">
        <v>33</v>
      </c>
      <c r="B44" s="34" t="s">
        <v>154</v>
      </c>
      <c r="C44" s="41" t="s">
        <v>76</v>
      </c>
      <c r="D44" s="40" t="s">
        <v>155</v>
      </c>
      <c r="E44" s="41" t="s">
        <v>15</v>
      </c>
      <c r="F44" s="41">
        <v>1</v>
      </c>
      <c r="G44" s="42">
        <v>10</v>
      </c>
      <c r="H44" s="42">
        <f t="shared" si="7"/>
        <v>10</v>
      </c>
      <c r="I44" s="41" t="s">
        <v>40</v>
      </c>
      <c r="J44" s="42">
        <v>48.99</v>
      </c>
      <c r="K44" s="42">
        <f t="shared" si="6"/>
        <v>489.90000000000003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s="39" customFormat="1" ht="24.75" customHeight="1">
      <c r="A45" s="20">
        <v>34</v>
      </c>
      <c r="B45" s="34" t="s">
        <v>147</v>
      </c>
      <c r="C45" s="20" t="s">
        <v>13</v>
      </c>
      <c r="D45" s="40" t="s">
        <v>144</v>
      </c>
      <c r="E45" s="20" t="s">
        <v>8</v>
      </c>
      <c r="F45" s="20">
        <v>1</v>
      </c>
      <c r="G45" s="38">
        <v>2</v>
      </c>
      <c r="H45" s="38">
        <f t="shared" si="7"/>
        <v>2</v>
      </c>
      <c r="I45" s="20" t="s">
        <v>14</v>
      </c>
      <c r="J45" s="38">
        <v>123.49</v>
      </c>
      <c r="K45" s="38">
        <f t="shared" si="6"/>
        <v>246.98</v>
      </c>
      <c r="L45" s="23"/>
      <c r="M45" s="23"/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1" s="37" customFormat="1" ht="29.25" customHeight="1">
      <c r="A46" s="20">
        <v>35</v>
      </c>
      <c r="B46" s="34" t="s">
        <v>48</v>
      </c>
      <c r="C46" s="34" t="s">
        <v>13</v>
      </c>
      <c r="D46" s="34" t="s">
        <v>181</v>
      </c>
      <c r="E46" s="34" t="s">
        <v>8</v>
      </c>
      <c r="F46" s="34">
        <v>1</v>
      </c>
      <c r="G46" s="35">
        <v>1</v>
      </c>
      <c r="H46" s="35">
        <f t="shared" si="7"/>
        <v>1</v>
      </c>
      <c r="I46" s="34" t="s">
        <v>14</v>
      </c>
      <c r="J46" s="35">
        <v>220</v>
      </c>
      <c r="K46" s="35">
        <f t="shared" si="6"/>
        <v>220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53" s="39" customFormat="1" ht="27.75" customHeight="1">
      <c r="A47" s="20">
        <v>36</v>
      </c>
      <c r="B47" s="34" t="s">
        <v>173</v>
      </c>
      <c r="C47" s="20" t="s">
        <v>12</v>
      </c>
      <c r="D47" s="40" t="s">
        <v>174</v>
      </c>
      <c r="E47" s="20" t="s">
        <v>8</v>
      </c>
      <c r="F47" s="20">
        <v>1</v>
      </c>
      <c r="G47" s="38">
        <v>6</v>
      </c>
      <c r="H47" s="38">
        <f t="shared" si="7"/>
        <v>6</v>
      </c>
      <c r="I47" s="20" t="s">
        <v>14</v>
      </c>
      <c r="J47" s="38">
        <v>164.72</v>
      </c>
      <c r="K47" s="38">
        <f t="shared" si="6"/>
        <v>988.3199999999999</v>
      </c>
      <c r="L47" s="23"/>
      <c r="M47" s="23"/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39" customFormat="1" ht="27.75" customHeight="1" thickBot="1">
      <c r="A48" s="47">
        <v>37</v>
      </c>
      <c r="B48" s="46" t="s">
        <v>171</v>
      </c>
      <c r="C48" s="47" t="s">
        <v>12</v>
      </c>
      <c r="D48" s="51" t="s">
        <v>172</v>
      </c>
      <c r="E48" s="47" t="s">
        <v>8</v>
      </c>
      <c r="F48" s="47">
        <v>1</v>
      </c>
      <c r="G48" s="48">
        <v>2</v>
      </c>
      <c r="H48" s="48">
        <f t="shared" si="7"/>
        <v>2</v>
      </c>
      <c r="I48" s="47" t="s">
        <v>14</v>
      </c>
      <c r="J48" s="48">
        <v>754</v>
      </c>
      <c r="K48" s="48">
        <f t="shared" si="6"/>
        <v>1508</v>
      </c>
      <c r="L48" s="23"/>
      <c r="M48" s="23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11" ht="26.25" customHeight="1" thickBot="1">
      <c r="A49" s="55" t="s">
        <v>38</v>
      </c>
      <c r="B49" s="56"/>
      <c r="C49" s="56"/>
      <c r="D49" s="56"/>
      <c r="E49" s="56"/>
      <c r="F49" s="56"/>
      <c r="G49" s="56"/>
      <c r="H49" s="56"/>
      <c r="I49" s="56"/>
      <c r="J49" s="57"/>
      <c r="K49" s="9">
        <v>4283.13</v>
      </c>
    </row>
    <row r="50" spans="1:11" ht="26.25" customHeight="1" thickBot="1">
      <c r="A50" s="55" t="s">
        <v>189</v>
      </c>
      <c r="B50" s="56"/>
      <c r="C50" s="56"/>
      <c r="D50" s="56"/>
      <c r="E50" s="56"/>
      <c r="F50" s="56"/>
      <c r="G50" s="56"/>
      <c r="H50" s="56"/>
      <c r="I50" s="56"/>
      <c r="J50" s="57"/>
      <c r="K50" s="9">
        <v>11138.43</v>
      </c>
    </row>
    <row r="51" spans="1:13" ht="29.25" customHeight="1" thickBot="1">
      <c r="A51" s="55" t="s">
        <v>34</v>
      </c>
      <c r="B51" s="56"/>
      <c r="C51" s="56"/>
      <c r="D51" s="56"/>
      <c r="E51" s="56"/>
      <c r="F51" s="56"/>
      <c r="G51" s="56"/>
      <c r="H51" s="56"/>
      <c r="I51" s="56"/>
      <c r="J51" s="57"/>
      <c r="K51" s="9">
        <f>SUM(K12:K50)</f>
        <v>30987.579999999998</v>
      </c>
      <c r="M51" s="22"/>
    </row>
    <row r="52" spans="1:18" s="28" customFormat="1" ht="17.25" customHeight="1">
      <c r="A52" s="68" t="s">
        <v>21</v>
      </c>
      <c r="B52" s="69"/>
      <c r="C52" s="69"/>
      <c r="D52" s="69"/>
      <c r="E52" s="69"/>
      <c r="F52" s="69"/>
      <c r="G52" s="69"/>
      <c r="H52" s="69"/>
      <c r="I52" s="69"/>
      <c r="J52" s="69"/>
      <c r="K52" s="70"/>
      <c r="L52" s="27"/>
      <c r="M52" s="27"/>
      <c r="N52" s="27"/>
      <c r="O52" s="27"/>
      <c r="P52" s="27"/>
      <c r="Q52" s="27"/>
      <c r="R52" s="27"/>
    </row>
    <row r="53" spans="1:18" s="37" customFormat="1" ht="30" customHeight="1">
      <c r="A53" s="20">
        <v>1</v>
      </c>
      <c r="B53" s="34" t="s">
        <v>96</v>
      </c>
      <c r="C53" s="34" t="s">
        <v>54</v>
      </c>
      <c r="D53" s="34" t="s">
        <v>97</v>
      </c>
      <c r="E53" s="34" t="s">
        <v>15</v>
      </c>
      <c r="F53" s="34">
        <v>1</v>
      </c>
      <c r="G53" s="35">
        <v>4</v>
      </c>
      <c r="H53" s="35">
        <f aca="true" t="shared" si="8" ref="H53:H98">G53</f>
        <v>4</v>
      </c>
      <c r="I53" s="33" t="s">
        <v>28</v>
      </c>
      <c r="J53" s="35">
        <v>269.15</v>
      </c>
      <c r="K53" s="35">
        <f aca="true" t="shared" si="9" ref="K53:K58">J53*H53</f>
        <v>1076.6</v>
      </c>
      <c r="L53" s="36"/>
      <c r="M53" s="36"/>
      <c r="N53" s="36"/>
      <c r="O53" s="36"/>
      <c r="P53" s="36"/>
      <c r="Q53" s="36"/>
      <c r="R53" s="36"/>
    </row>
    <row r="54" spans="1:18" s="37" customFormat="1" ht="30" customHeight="1">
      <c r="A54" s="20">
        <v>2</v>
      </c>
      <c r="B54" s="34" t="s">
        <v>80</v>
      </c>
      <c r="C54" s="34" t="s">
        <v>13</v>
      </c>
      <c r="D54" s="34" t="s">
        <v>81</v>
      </c>
      <c r="E54" s="34" t="s">
        <v>8</v>
      </c>
      <c r="F54" s="34">
        <v>1</v>
      </c>
      <c r="G54" s="35">
        <v>2</v>
      </c>
      <c r="H54" s="35">
        <f t="shared" si="8"/>
        <v>2</v>
      </c>
      <c r="I54" s="33" t="s">
        <v>28</v>
      </c>
      <c r="J54" s="35">
        <v>123.6</v>
      </c>
      <c r="K54" s="35">
        <f t="shared" si="9"/>
        <v>247.2</v>
      </c>
      <c r="L54" s="36"/>
      <c r="M54" s="36"/>
      <c r="N54" s="36"/>
      <c r="O54" s="36"/>
      <c r="P54" s="36"/>
      <c r="Q54" s="36"/>
      <c r="R54" s="36"/>
    </row>
    <row r="55" spans="1:18" s="37" customFormat="1" ht="30" customHeight="1">
      <c r="A55" s="20">
        <v>3</v>
      </c>
      <c r="B55" s="34" t="s">
        <v>80</v>
      </c>
      <c r="C55" s="34" t="s">
        <v>13</v>
      </c>
      <c r="D55" s="34" t="s">
        <v>87</v>
      </c>
      <c r="E55" s="34" t="s">
        <v>8</v>
      </c>
      <c r="F55" s="34">
        <v>1</v>
      </c>
      <c r="G55" s="35">
        <v>1</v>
      </c>
      <c r="H55" s="35">
        <f t="shared" si="8"/>
        <v>1</v>
      </c>
      <c r="I55" s="33" t="s">
        <v>28</v>
      </c>
      <c r="J55" s="35">
        <v>250.61</v>
      </c>
      <c r="K55" s="35">
        <f t="shared" si="9"/>
        <v>250.61</v>
      </c>
      <c r="L55" s="36"/>
      <c r="M55" s="36"/>
      <c r="N55" s="36"/>
      <c r="O55" s="36"/>
      <c r="P55" s="36"/>
      <c r="Q55" s="36"/>
      <c r="R55" s="36"/>
    </row>
    <row r="56" spans="1:18" s="37" customFormat="1" ht="30" customHeight="1">
      <c r="A56" s="20">
        <v>4</v>
      </c>
      <c r="B56" s="34" t="s">
        <v>80</v>
      </c>
      <c r="C56" s="34" t="s">
        <v>65</v>
      </c>
      <c r="D56" s="34" t="s">
        <v>100</v>
      </c>
      <c r="E56" s="34" t="s">
        <v>8</v>
      </c>
      <c r="F56" s="34">
        <v>1</v>
      </c>
      <c r="G56" s="35">
        <v>1</v>
      </c>
      <c r="H56" s="35">
        <f t="shared" si="8"/>
        <v>1</v>
      </c>
      <c r="I56" s="33" t="s">
        <v>28</v>
      </c>
      <c r="J56" s="35">
        <v>55.19</v>
      </c>
      <c r="K56" s="35">
        <f t="shared" si="9"/>
        <v>55.19</v>
      </c>
      <c r="L56" s="36"/>
      <c r="M56" s="36"/>
      <c r="N56" s="36"/>
      <c r="O56" s="36"/>
      <c r="P56" s="36"/>
      <c r="Q56" s="36"/>
      <c r="R56" s="36"/>
    </row>
    <row r="57" spans="1:18" s="37" customFormat="1" ht="30" customHeight="1">
      <c r="A57" s="20">
        <v>5</v>
      </c>
      <c r="B57" s="34" t="s">
        <v>80</v>
      </c>
      <c r="C57" s="34" t="s">
        <v>60</v>
      </c>
      <c r="D57" s="34" t="s">
        <v>111</v>
      </c>
      <c r="E57" s="34" t="s">
        <v>8</v>
      </c>
      <c r="F57" s="34">
        <v>1</v>
      </c>
      <c r="G57" s="35">
        <v>1</v>
      </c>
      <c r="H57" s="35">
        <f t="shared" si="8"/>
        <v>1</v>
      </c>
      <c r="I57" s="33" t="s">
        <v>28</v>
      </c>
      <c r="J57" s="35">
        <v>70.04</v>
      </c>
      <c r="K57" s="35">
        <f t="shared" si="9"/>
        <v>70.04</v>
      </c>
      <c r="L57" s="36"/>
      <c r="M57" s="36"/>
      <c r="N57" s="36"/>
      <c r="O57" s="36"/>
      <c r="P57" s="36"/>
      <c r="Q57" s="36"/>
      <c r="R57" s="36"/>
    </row>
    <row r="58" spans="1:18" s="37" customFormat="1" ht="30" customHeight="1">
      <c r="A58" s="20">
        <v>6</v>
      </c>
      <c r="B58" s="34" t="s">
        <v>80</v>
      </c>
      <c r="C58" s="34" t="s">
        <v>12</v>
      </c>
      <c r="D58" s="34" t="s">
        <v>118</v>
      </c>
      <c r="E58" s="34" t="s">
        <v>8</v>
      </c>
      <c r="F58" s="34">
        <v>1</v>
      </c>
      <c r="G58" s="35">
        <v>5</v>
      </c>
      <c r="H58" s="35">
        <f t="shared" si="8"/>
        <v>5</v>
      </c>
      <c r="I58" s="33" t="s">
        <v>28</v>
      </c>
      <c r="J58" s="35">
        <v>9</v>
      </c>
      <c r="K58" s="35">
        <f t="shared" si="9"/>
        <v>45</v>
      </c>
      <c r="L58" s="36"/>
      <c r="M58" s="36"/>
      <c r="N58" s="36"/>
      <c r="O58" s="36"/>
      <c r="P58" s="36"/>
      <c r="Q58" s="36"/>
      <c r="R58" s="36"/>
    </row>
    <row r="59" spans="1:253" s="39" customFormat="1" ht="24.75" customHeight="1">
      <c r="A59" s="20">
        <v>7</v>
      </c>
      <c r="B59" s="34" t="s">
        <v>80</v>
      </c>
      <c r="C59" s="20" t="s">
        <v>12</v>
      </c>
      <c r="D59" s="40" t="s">
        <v>127</v>
      </c>
      <c r="E59" s="20" t="s">
        <v>15</v>
      </c>
      <c r="F59" s="20">
        <v>1</v>
      </c>
      <c r="G59" s="38">
        <v>0.2</v>
      </c>
      <c r="H59" s="38">
        <f t="shared" si="8"/>
        <v>0.2</v>
      </c>
      <c r="I59" s="20" t="s">
        <v>14</v>
      </c>
      <c r="J59" s="38">
        <v>4.8</v>
      </c>
      <c r="K59" s="71">
        <f>J59*H59+J60+J61</f>
        <v>41.25</v>
      </c>
      <c r="L59" s="23"/>
      <c r="M59" s="23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39" customFormat="1" ht="24.75" customHeight="1">
      <c r="A60" s="20">
        <v>8</v>
      </c>
      <c r="B60" s="34" t="s">
        <v>80</v>
      </c>
      <c r="C60" s="20" t="s">
        <v>12</v>
      </c>
      <c r="D60" s="40" t="s">
        <v>128</v>
      </c>
      <c r="E60" s="20" t="s">
        <v>8</v>
      </c>
      <c r="F60" s="20">
        <v>1</v>
      </c>
      <c r="G60" s="38">
        <v>1</v>
      </c>
      <c r="H60" s="38">
        <f t="shared" si="8"/>
        <v>1</v>
      </c>
      <c r="I60" s="20" t="s">
        <v>14</v>
      </c>
      <c r="J60" s="38">
        <v>28.61</v>
      </c>
      <c r="K60" s="71"/>
      <c r="L60" s="23"/>
      <c r="M60" s="23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39" customFormat="1" ht="24.75" customHeight="1">
      <c r="A61" s="20">
        <v>9</v>
      </c>
      <c r="B61" s="34" t="s">
        <v>80</v>
      </c>
      <c r="C61" s="20" t="s">
        <v>12</v>
      </c>
      <c r="D61" s="40" t="s">
        <v>129</v>
      </c>
      <c r="E61" s="20" t="s">
        <v>8</v>
      </c>
      <c r="F61" s="20">
        <v>1</v>
      </c>
      <c r="G61" s="38">
        <v>1</v>
      </c>
      <c r="H61" s="38">
        <f t="shared" si="8"/>
        <v>1</v>
      </c>
      <c r="I61" s="20" t="s">
        <v>14</v>
      </c>
      <c r="J61" s="38">
        <v>11.68</v>
      </c>
      <c r="K61" s="71"/>
      <c r="L61" s="23"/>
      <c r="M61" s="23"/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18" s="37" customFormat="1" ht="36.75" customHeight="1">
      <c r="A62" s="20">
        <v>10</v>
      </c>
      <c r="B62" s="34" t="s">
        <v>63</v>
      </c>
      <c r="C62" s="34" t="s">
        <v>65</v>
      </c>
      <c r="D62" s="34" t="s">
        <v>105</v>
      </c>
      <c r="E62" s="34" t="s">
        <v>8</v>
      </c>
      <c r="F62" s="34">
        <v>1</v>
      </c>
      <c r="G62" s="35">
        <v>2</v>
      </c>
      <c r="H62" s="35">
        <f t="shared" si="8"/>
        <v>2</v>
      </c>
      <c r="I62" s="33" t="s">
        <v>28</v>
      </c>
      <c r="J62" s="35">
        <v>54</v>
      </c>
      <c r="K62" s="35">
        <f aca="true" t="shared" si="10" ref="K62:K77">J62*H62</f>
        <v>108</v>
      </c>
      <c r="L62" s="36"/>
      <c r="M62" s="36"/>
      <c r="N62" s="36"/>
      <c r="O62" s="36"/>
      <c r="P62" s="36"/>
      <c r="Q62" s="36"/>
      <c r="R62" s="36"/>
    </row>
    <row r="63" spans="1:18" s="37" customFormat="1" ht="30" customHeight="1">
      <c r="A63" s="20">
        <v>11</v>
      </c>
      <c r="B63" s="34" t="s">
        <v>47</v>
      </c>
      <c r="C63" s="34" t="s">
        <v>12</v>
      </c>
      <c r="D63" s="34" t="s">
        <v>109</v>
      </c>
      <c r="E63" s="34" t="s">
        <v>8</v>
      </c>
      <c r="F63" s="34">
        <v>1</v>
      </c>
      <c r="G63" s="35">
        <v>1</v>
      </c>
      <c r="H63" s="35">
        <f t="shared" si="8"/>
        <v>1</v>
      </c>
      <c r="I63" s="33" t="s">
        <v>28</v>
      </c>
      <c r="J63" s="35">
        <v>57</v>
      </c>
      <c r="K63" s="35">
        <f t="shared" si="10"/>
        <v>57</v>
      </c>
      <c r="L63" s="36"/>
      <c r="M63" s="36"/>
      <c r="N63" s="36"/>
      <c r="O63" s="36"/>
      <c r="P63" s="36"/>
      <c r="Q63" s="36"/>
      <c r="R63" s="36"/>
    </row>
    <row r="64" spans="1:18" s="37" customFormat="1" ht="30" customHeight="1">
      <c r="A64" s="20">
        <v>12</v>
      </c>
      <c r="B64" s="34" t="s">
        <v>62</v>
      </c>
      <c r="C64" s="34" t="s">
        <v>13</v>
      </c>
      <c r="D64" s="34" t="s">
        <v>79</v>
      </c>
      <c r="E64" s="34" t="s">
        <v>8</v>
      </c>
      <c r="F64" s="34">
        <v>1</v>
      </c>
      <c r="G64" s="35">
        <v>2</v>
      </c>
      <c r="H64" s="35">
        <f t="shared" si="8"/>
        <v>2</v>
      </c>
      <c r="I64" s="33" t="s">
        <v>28</v>
      </c>
      <c r="J64" s="35">
        <v>123.6</v>
      </c>
      <c r="K64" s="35">
        <f t="shared" si="10"/>
        <v>247.2</v>
      </c>
      <c r="L64" s="36"/>
      <c r="M64" s="36"/>
      <c r="N64" s="36"/>
      <c r="O64" s="36"/>
      <c r="P64" s="36"/>
      <c r="Q64" s="36"/>
      <c r="R64" s="36"/>
    </row>
    <row r="65" spans="1:18" s="37" customFormat="1" ht="30" customHeight="1">
      <c r="A65" s="20">
        <v>13</v>
      </c>
      <c r="B65" s="34" t="s">
        <v>82</v>
      </c>
      <c r="C65" s="34" t="s">
        <v>13</v>
      </c>
      <c r="D65" s="34" t="s">
        <v>81</v>
      </c>
      <c r="E65" s="34" t="s">
        <v>8</v>
      </c>
      <c r="F65" s="34">
        <v>1</v>
      </c>
      <c r="G65" s="35">
        <v>2</v>
      </c>
      <c r="H65" s="35">
        <f t="shared" si="8"/>
        <v>2</v>
      </c>
      <c r="I65" s="33" t="s">
        <v>28</v>
      </c>
      <c r="J65" s="35">
        <v>123.6</v>
      </c>
      <c r="K65" s="35">
        <f t="shared" si="10"/>
        <v>247.2</v>
      </c>
      <c r="L65" s="36"/>
      <c r="M65" s="36"/>
      <c r="N65" s="36"/>
      <c r="O65" s="36"/>
      <c r="P65" s="36"/>
      <c r="Q65" s="36"/>
      <c r="R65" s="36"/>
    </row>
    <row r="66" spans="1:18" s="37" customFormat="1" ht="30" customHeight="1">
      <c r="A66" s="20">
        <v>14</v>
      </c>
      <c r="B66" s="34" t="s">
        <v>82</v>
      </c>
      <c r="C66" s="34" t="s">
        <v>13</v>
      </c>
      <c r="D66" s="34" t="s">
        <v>84</v>
      </c>
      <c r="E66" s="34" t="s">
        <v>8</v>
      </c>
      <c r="F66" s="34">
        <v>1</v>
      </c>
      <c r="G66" s="35">
        <v>2</v>
      </c>
      <c r="H66" s="35">
        <f t="shared" si="8"/>
        <v>2</v>
      </c>
      <c r="I66" s="33" t="s">
        <v>28</v>
      </c>
      <c r="J66" s="35">
        <v>143.34</v>
      </c>
      <c r="K66" s="35">
        <f t="shared" si="10"/>
        <v>286.68</v>
      </c>
      <c r="L66" s="36"/>
      <c r="M66" s="36"/>
      <c r="N66" s="36"/>
      <c r="O66" s="36"/>
      <c r="P66" s="36"/>
      <c r="Q66" s="36"/>
      <c r="R66" s="36"/>
    </row>
    <row r="67" spans="1:18" s="37" customFormat="1" ht="30" customHeight="1">
      <c r="A67" s="20">
        <v>15</v>
      </c>
      <c r="B67" s="34" t="s">
        <v>82</v>
      </c>
      <c r="C67" s="34" t="s">
        <v>13</v>
      </c>
      <c r="D67" s="34" t="s">
        <v>87</v>
      </c>
      <c r="E67" s="34" t="s">
        <v>8</v>
      </c>
      <c r="F67" s="34">
        <v>1</v>
      </c>
      <c r="G67" s="35">
        <v>1</v>
      </c>
      <c r="H67" s="35">
        <f t="shared" si="8"/>
        <v>1</v>
      </c>
      <c r="I67" s="33" t="s">
        <v>28</v>
      </c>
      <c r="J67" s="35">
        <v>250.61</v>
      </c>
      <c r="K67" s="35">
        <f t="shared" si="10"/>
        <v>250.61</v>
      </c>
      <c r="L67" s="36"/>
      <c r="M67" s="36"/>
      <c r="N67" s="36"/>
      <c r="O67" s="36"/>
      <c r="P67" s="36"/>
      <c r="Q67" s="36"/>
      <c r="R67" s="36"/>
    </row>
    <row r="68" spans="1:18" s="37" customFormat="1" ht="30" customHeight="1">
      <c r="A68" s="20">
        <v>16</v>
      </c>
      <c r="B68" s="34" t="s">
        <v>82</v>
      </c>
      <c r="C68" s="34" t="s">
        <v>13</v>
      </c>
      <c r="D68" s="34" t="s">
        <v>88</v>
      </c>
      <c r="E68" s="34" t="s">
        <v>8</v>
      </c>
      <c r="F68" s="34">
        <v>1</v>
      </c>
      <c r="G68" s="35">
        <v>1</v>
      </c>
      <c r="H68" s="35">
        <f t="shared" si="8"/>
        <v>1</v>
      </c>
      <c r="I68" s="33" t="s">
        <v>28</v>
      </c>
      <c r="J68" s="35">
        <v>445.16</v>
      </c>
      <c r="K68" s="35">
        <f t="shared" si="10"/>
        <v>445.16</v>
      </c>
      <c r="L68" s="36"/>
      <c r="M68" s="36"/>
      <c r="N68" s="36"/>
      <c r="O68" s="36"/>
      <c r="P68" s="36"/>
      <c r="Q68" s="36"/>
      <c r="R68" s="36"/>
    </row>
    <row r="69" spans="1:18" s="37" customFormat="1" ht="40.5" customHeight="1">
      <c r="A69" s="20">
        <v>17</v>
      </c>
      <c r="B69" s="34" t="s">
        <v>82</v>
      </c>
      <c r="C69" s="34" t="s">
        <v>13</v>
      </c>
      <c r="D69" s="34" t="s">
        <v>141</v>
      </c>
      <c r="E69" s="34" t="s">
        <v>8</v>
      </c>
      <c r="F69" s="34">
        <v>1</v>
      </c>
      <c r="G69" s="35">
        <v>2</v>
      </c>
      <c r="H69" s="35">
        <f t="shared" si="8"/>
        <v>2</v>
      </c>
      <c r="I69" s="33" t="s">
        <v>28</v>
      </c>
      <c r="J69" s="35">
        <v>186.67</v>
      </c>
      <c r="K69" s="35">
        <f>J69*H69</f>
        <v>373.34</v>
      </c>
      <c r="L69" s="36"/>
      <c r="M69" s="36"/>
      <c r="N69" s="36"/>
      <c r="O69" s="36"/>
      <c r="P69" s="36"/>
      <c r="Q69" s="36"/>
      <c r="R69" s="36"/>
    </row>
    <row r="70" spans="1:18" s="37" customFormat="1" ht="30" customHeight="1">
      <c r="A70" s="20">
        <v>18</v>
      </c>
      <c r="B70" s="34" t="s">
        <v>82</v>
      </c>
      <c r="C70" s="34" t="s">
        <v>54</v>
      </c>
      <c r="D70" s="34" t="s">
        <v>93</v>
      </c>
      <c r="E70" s="34" t="s">
        <v>15</v>
      </c>
      <c r="F70" s="34">
        <v>1</v>
      </c>
      <c r="G70" s="35">
        <v>1</v>
      </c>
      <c r="H70" s="35">
        <f t="shared" si="8"/>
        <v>1</v>
      </c>
      <c r="I70" s="33" t="s">
        <v>28</v>
      </c>
      <c r="J70" s="35">
        <v>60</v>
      </c>
      <c r="K70" s="35">
        <f t="shared" si="10"/>
        <v>60</v>
      </c>
      <c r="L70" s="36"/>
      <c r="M70" s="36"/>
      <c r="N70" s="36"/>
      <c r="O70" s="36"/>
      <c r="P70" s="36"/>
      <c r="Q70" s="36"/>
      <c r="R70" s="36"/>
    </row>
    <row r="71" spans="1:18" s="37" customFormat="1" ht="30" customHeight="1">
      <c r="A71" s="20">
        <v>19</v>
      </c>
      <c r="B71" s="34" t="s">
        <v>82</v>
      </c>
      <c r="C71" s="34" t="s">
        <v>54</v>
      </c>
      <c r="D71" s="34" t="s">
        <v>94</v>
      </c>
      <c r="E71" s="34" t="s">
        <v>15</v>
      </c>
      <c r="F71" s="34">
        <v>1</v>
      </c>
      <c r="G71" s="35">
        <v>2</v>
      </c>
      <c r="H71" s="35">
        <f t="shared" si="8"/>
        <v>2</v>
      </c>
      <c r="I71" s="33" t="s">
        <v>28</v>
      </c>
      <c r="J71" s="35">
        <v>98</v>
      </c>
      <c r="K71" s="35">
        <f t="shared" si="10"/>
        <v>196</v>
      </c>
      <c r="L71" s="36"/>
      <c r="M71" s="36"/>
      <c r="N71" s="36"/>
      <c r="O71" s="36"/>
      <c r="P71" s="36"/>
      <c r="Q71" s="36"/>
      <c r="R71" s="36"/>
    </row>
    <row r="72" spans="1:18" s="37" customFormat="1" ht="30" customHeight="1">
      <c r="A72" s="20">
        <v>20</v>
      </c>
      <c r="B72" s="34" t="s">
        <v>82</v>
      </c>
      <c r="C72" s="34" t="s">
        <v>65</v>
      </c>
      <c r="D72" s="34" t="s">
        <v>104</v>
      </c>
      <c r="E72" s="34" t="s">
        <v>8</v>
      </c>
      <c r="F72" s="34">
        <v>1</v>
      </c>
      <c r="G72" s="35">
        <v>1</v>
      </c>
      <c r="H72" s="35">
        <f t="shared" si="8"/>
        <v>1</v>
      </c>
      <c r="I72" s="33" t="s">
        <v>28</v>
      </c>
      <c r="J72" s="35">
        <v>19</v>
      </c>
      <c r="K72" s="35">
        <f t="shared" si="10"/>
        <v>19</v>
      </c>
      <c r="L72" s="36"/>
      <c r="M72" s="36"/>
      <c r="N72" s="36"/>
      <c r="O72" s="36"/>
      <c r="P72" s="36"/>
      <c r="Q72" s="36"/>
      <c r="R72" s="36"/>
    </row>
    <row r="73" spans="1:18" s="37" customFormat="1" ht="30" customHeight="1">
      <c r="A73" s="20">
        <v>21</v>
      </c>
      <c r="B73" s="34" t="s">
        <v>82</v>
      </c>
      <c r="C73" s="34" t="s">
        <v>12</v>
      </c>
      <c r="D73" s="34" t="s">
        <v>108</v>
      </c>
      <c r="E73" s="34" t="s">
        <v>8</v>
      </c>
      <c r="F73" s="34">
        <v>1</v>
      </c>
      <c r="G73" s="35">
        <v>2</v>
      </c>
      <c r="H73" s="35">
        <f t="shared" si="8"/>
        <v>2</v>
      </c>
      <c r="I73" s="33" t="s">
        <v>28</v>
      </c>
      <c r="J73" s="35">
        <v>45.69</v>
      </c>
      <c r="K73" s="35">
        <f t="shared" si="10"/>
        <v>91.38</v>
      </c>
      <c r="L73" s="36"/>
      <c r="M73" s="36"/>
      <c r="N73" s="36"/>
      <c r="O73" s="36"/>
      <c r="P73" s="36"/>
      <c r="Q73" s="36"/>
      <c r="R73" s="36"/>
    </row>
    <row r="74" spans="1:18" s="37" customFormat="1" ht="30" customHeight="1">
      <c r="A74" s="20">
        <v>22</v>
      </c>
      <c r="B74" s="34" t="s">
        <v>82</v>
      </c>
      <c r="C74" s="34" t="s">
        <v>60</v>
      </c>
      <c r="D74" s="34" t="s">
        <v>114</v>
      </c>
      <c r="E74" s="34" t="s">
        <v>8</v>
      </c>
      <c r="F74" s="34">
        <v>1</v>
      </c>
      <c r="G74" s="35">
        <v>1</v>
      </c>
      <c r="H74" s="35">
        <f t="shared" si="8"/>
        <v>1</v>
      </c>
      <c r="I74" s="33" t="s">
        <v>28</v>
      </c>
      <c r="J74" s="35">
        <v>31.2</v>
      </c>
      <c r="K74" s="35">
        <f t="shared" si="10"/>
        <v>31.2</v>
      </c>
      <c r="L74" s="36"/>
      <c r="M74" s="36"/>
      <c r="N74" s="36"/>
      <c r="O74" s="36"/>
      <c r="P74" s="36"/>
      <c r="Q74" s="36"/>
      <c r="R74" s="36"/>
    </row>
    <row r="75" spans="1:18" s="37" customFormat="1" ht="30" customHeight="1">
      <c r="A75" s="20">
        <v>23</v>
      </c>
      <c r="B75" s="34" t="s">
        <v>82</v>
      </c>
      <c r="C75" s="34" t="s">
        <v>60</v>
      </c>
      <c r="D75" s="34" t="s">
        <v>115</v>
      </c>
      <c r="E75" s="34" t="s">
        <v>8</v>
      </c>
      <c r="F75" s="34">
        <v>1</v>
      </c>
      <c r="G75" s="35">
        <v>1</v>
      </c>
      <c r="H75" s="35">
        <f t="shared" si="8"/>
        <v>1</v>
      </c>
      <c r="I75" s="33" t="s">
        <v>28</v>
      </c>
      <c r="J75" s="35">
        <v>161.48</v>
      </c>
      <c r="K75" s="35">
        <f t="shared" si="10"/>
        <v>161.48</v>
      </c>
      <c r="L75" s="36"/>
      <c r="M75" s="36"/>
      <c r="N75" s="36"/>
      <c r="O75" s="36"/>
      <c r="P75" s="36"/>
      <c r="Q75" s="36"/>
      <c r="R75" s="36"/>
    </row>
    <row r="76" spans="1:18" s="37" customFormat="1" ht="30" customHeight="1">
      <c r="A76" s="20">
        <v>24</v>
      </c>
      <c r="B76" s="34" t="s">
        <v>82</v>
      </c>
      <c r="C76" s="34" t="s">
        <v>60</v>
      </c>
      <c r="D76" s="34" t="s">
        <v>116</v>
      </c>
      <c r="E76" s="34" t="s">
        <v>15</v>
      </c>
      <c r="F76" s="34">
        <v>1</v>
      </c>
      <c r="G76" s="35">
        <v>0.5</v>
      </c>
      <c r="H76" s="35">
        <f t="shared" si="8"/>
        <v>0.5</v>
      </c>
      <c r="I76" s="33" t="s">
        <v>28</v>
      </c>
      <c r="J76" s="35">
        <v>309.84</v>
      </c>
      <c r="K76" s="35">
        <f t="shared" si="10"/>
        <v>154.92</v>
      </c>
      <c r="L76" s="36"/>
      <c r="M76" s="36"/>
      <c r="N76" s="36"/>
      <c r="O76" s="36"/>
      <c r="P76" s="36"/>
      <c r="Q76" s="36"/>
      <c r="R76" s="36"/>
    </row>
    <row r="77" spans="1:18" s="37" customFormat="1" ht="30" customHeight="1">
      <c r="A77" s="20">
        <v>25</v>
      </c>
      <c r="B77" s="34" t="s">
        <v>82</v>
      </c>
      <c r="C77" s="34" t="s">
        <v>12</v>
      </c>
      <c r="D77" s="34" t="s">
        <v>119</v>
      </c>
      <c r="E77" s="34" t="s">
        <v>8</v>
      </c>
      <c r="F77" s="34">
        <v>1</v>
      </c>
      <c r="G77" s="35">
        <v>1</v>
      </c>
      <c r="H77" s="35">
        <f t="shared" si="8"/>
        <v>1</v>
      </c>
      <c r="I77" s="33" t="s">
        <v>28</v>
      </c>
      <c r="J77" s="35">
        <v>127</v>
      </c>
      <c r="K77" s="35">
        <f t="shared" si="10"/>
        <v>127</v>
      </c>
      <c r="L77" s="36"/>
      <c r="M77" s="36"/>
      <c r="N77" s="36"/>
      <c r="O77" s="36"/>
      <c r="P77" s="36"/>
      <c r="Q77" s="36"/>
      <c r="R77" s="36"/>
    </row>
    <row r="78" spans="1:253" s="39" customFormat="1" ht="24.75" customHeight="1">
      <c r="A78" s="20">
        <v>26</v>
      </c>
      <c r="B78" s="34" t="s">
        <v>82</v>
      </c>
      <c r="C78" s="20" t="s">
        <v>12</v>
      </c>
      <c r="D78" s="40" t="s">
        <v>124</v>
      </c>
      <c r="E78" s="20" t="s">
        <v>15</v>
      </c>
      <c r="F78" s="20">
        <v>1</v>
      </c>
      <c r="G78" s="38">
        <v>0.15</v>
      </c>
      <c r="H78" s="38">
        <f t="shared" si="8"/>
        <v>0.15</v>
      </c>
      <c r="I78" s="20" t="s">
        <v>14</v>
      </c>
      <c r="J78" s="38">
        <v>37.07</v>
      </c>
      <c r="K78" s="71">
        <f>J78*H78+J79+J80</f>
        <v>24.4605</v>
      </c>
      <c r="L78" s="23"/>
      <c r="M78" s="23"/>
      <c r="N78" s="2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39" customFormat="1" ht="24.75" customHeight="1">
      <c r="A79" s="20">
        <v>27</v>
      </c>
      <c r="B79" s="34" t="s">
        <v>82</v>
      </c>
      <c r="C79" s="20" t="s">
        <v>12</v>
      </c>
      <c r="D79" s="40" t="s">
        <v>126</v>
      </c>
      <c r="E79" s="20" t="s">
        <v>8</v>
      </c>
      <c r="F79" s="20">
        <v>1</v>
      </c>
      <c r="G79" s="38">
        <v>1</v>
      </c>
      <c r="H79" s="38">
        <f t="shared" si="8"/>
        <v>1</v>
      </c>
      <c r="I79" s="20" t="s">
        <v>14</v>
      </c>
      <c r="J79" s="38">
        <v>9.86</v>
      </c>
      <c r="K79" s="71"/>
      <c r="L79" s="23"/>
      <c r="M79" s="23"/>
      <c r="N79" s="2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39" customFormat="1" ht="24.75" customHeight="1">
      <c r="A80" s="20">
        <v>28</v>
      </c>
      <c r="B80" s="34" t="s">
        <v>82</v>
      </c>
      <c r="C80" s="20" t="s">
        <v>12</v>
      </c>
      <c r="D80" s="40" t="s">
        <v>125</v>
      </c>
      <c r="E80" s="20" t="s">
        <v>8</v>
      </c>
      <c r="F80" s="20">
        <v>1</v>
      </c>
      <c r="G80" s="38">
        <v>1</v>
      </c>
      <c r="H80" s="38">
        <f t="shared" si="8"/>
        <v>1</v>
      </c>
      <c r="I80" s="20" t="s">
        <v>14</v>
      </c>
      <c r="J80" s="38">
        <v>9.04</v>
      </c>
      <c r="K80" s="71"/>
      <c r="L80" s="23"/>
      <c r="M80" s="23"/>
      <c r="N80" s="2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18" s="37" customFormat="1" ht="30" customHeight="1">
      <c r="A81" s="20">
        <v>29</v>
      </c>
      <c r="B81" s="34" t="s">
        <v>86</v>
      </c>
      <c r="C81" s="34" t="s">
        <v>13</v>
      </c>
      <c r="D81" s="34" t="s">
        <v>84</v>
      </c>
      <c r="E81" s="34" t="s">
        <v>8</v>
      </c>
      <c r="F81" s="34">
        <v>1</v>
      </c>
      <c r="G81" s="35">
        <v>1</v>
      </c>
      <c r="H81" s="35">
        <f t="shared" si="8"/>
        <v>1</v>
      </c>
      <c r="I81" s="33" t="s">
        <v>28</v>
      </c>
      <c r="J81" s="35">
        <v>143.34</v>
      </c>
      <c r="K81" s="35">
        <f>J81*H81</f>
        <v>143.34</v>
      </c>
      <c r="L81" s="36"/>
      <c r="M81" s="36"/>
      <c r="N81" s="36"/>
      <c r="O81" s="36"/>
      <c r="P81" s="36"/>
      <c r="Q81" s="36"/>
      <c r="R81" s="36"/>
    </row>
    <row r="82" spans="1:18" s="37" customFormat="1" ht="30" customHeight="1">
      <c r="A82" s="20">
        <v>30</v>
      </c>
      <c r="B82" s="34" t="s">
        <v>86</v>
      </c>
      <c r="C82" s="34" t="s">
        <v>54</v>
      </c>
      <c r="D82" s="34" t="s">
        <v>95</v>
      </c>
      <c r="E82" s="34" t="s">
        <v>15</v>
      </c>
      <c r="F82" s="34">
        <v>1</v>
      </c>
      <c r="G82" s="35">
        <v>4</v>
      </c>
      <c r="H82" s="35">
        <f t="shared" si="8"/>
        <v>4</v>
      </c>
      <c r="I82" s="33" t="s">
        <v>28</v>
      </c>
      <c r="J82" s="35">
        <v>181.095</v>
      </c>
      <c r="K82" s="35">
        <f>J82*H82</f>
        <v>724.38</v>
      </c>
      <c r="L82" s="36"/>
      <c r="M82" s="36"/>
      <c r="N82" s="36"/>
      <c r="O82" s="36"/>
      <c r="P82" s="36"/>
      <c r="Q82" s="36"/>
      <c r="R82" s="36"/>
    </row>
    <row r="83" spans="1:18" s="37" customFormat="1" ht="30" customHeight="1">
      <c r="A83" s="20">
        <v>31</v>
      </c>
      <c r="B83" s="34" t="s">
        <v>91</v>
      </c>
      <c r="C83" s="34" t="s">
        <v>13</v>
      </c>
      <c r="D83" s="34" t="s">
        <v>92</v>
      </c>
      <c r="E83" s="34" t="s">
        <v>8</v>
      </c>
      <c r="F83" s="34">
        <v>1</v>
      </c>
      <c r="G83" s="35">
        <v>1</v>
      </c>
      <c r="H83" s="35">
        <f t="shared" si="8"/>
        <v>1</v>
      </c>
      <c r="I83" s="33" t="s">
        <v>28</v>
      </c>
      <c r="J83" s="35">
        <v>864.41</v>
      </c>
      <c r="K83" s="35">
        <f>J83*H83</f>
        <v>864.41</v>
      </c>
      <c r="L83" s="36"/>
      <c r="M83" s="36"/>
      <c r="N83" s="36"/>
      <c r="O83" s="36"/>
      <c r="P83" s="36"/>
      <c r="Q83" s="36"/>
      <c r="R83" s="36"/>
    </row>
    <row r="84" spans="1:253" s="39" customFormat="1" ht="27" customHeight="1">
      <c r="A84" s="20">
        <v>32</v>
      </c>
      <c r="B84" s="34" t="s">
        <v>91</v>
      </c>
      <c r="C84" s="20" t="s">
        <v>12</v>
      </c>
      <c r="D84" s="40" t="s">
        <v>136</v>
      </c>
      <c r="E84" s="20" t="s">
        <v>8</v>
      </c>
      <c r="F84" s="20">
        <v>1</v>
      </c>
      <c r="G84" s="38">
        <v>1</v>
      </c>
      <c r="H84" s="38">
        <f t="shared" si="8"/>
        <v>1</v>
      </c>
      <c r="I84" s="20" t="s">
        <v>14</v>
      </c>
      <c r="J84" s="38">
        <v>55</v>
      </c>
      <c r="K84" s="71">
        <f>J84*H84+J85+J86</f>
        <v>112.96</v>
      </c>
      <c r="L84" s="23"/>
      <c r="M84" s="23"/>
      <c r="N84" s="2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39" customFormat="1" ht="24.75" customHeight="1">
      <c r="A85" s="20">
        <v>33</v>
      </c>
      <c r="B85" s="34" t="s">
        <v>91</v>
      </c>
      <c r="C85" s="20" t="s">
        <v>12</v>
      </c>
      <c r="D85" s="40" t="s">
        <v>134</v>
      </c>
      <c r="E85" s="20" t="s">
        <v>8</v>
      </c>
      <c r="F85" s="20">
        <v>1</v>
      </c>
      <c r="G85" s="38">
        <v>1</v>
      </c>
      <c r="H85" s="38">
        <f t="shared" si="8"/>
        <v>1</v>
      </c>
      <c r="I85" s="20" t="s">
        <v>14</v>
      </c>
      <c r="J85" s="38">
        <v>43.05</v>
      </c>
      <c r="K85" s="71"/>
      <c r="L85" s="23"/>
      <c r="M85" s="23"/>
      <c r="N85" s="2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39" customFormat="1" ht="24.75" customHeight="1">
      <c r="A86" s="20">
        <v>34</v>
      </c>
      <c r="B86" s="34" t="s">
        <v>91</v>
      </c>
      <c r="C86" s="20" t="s">
        <v>12</v>
      </c>
      <c r="D86" s="40" t="s">
        <v>135</v>
      </c>
      <c r="E86" s="20" t="s">
        <v>8</v>
      </c>
      <c r="F86" s="20">
        <v>1</v>
      </c>
      <c r="G86" s="38">
        <v>1</v>
      </c>
      <c r="H86" s="38">
        <f t="shared" si="8"/>
        <v>1</v>
      </c>
      <c r="I86" s="20" t="s">
        <v>14</v>
      </c>
      <c r="J86" s="38">
        <v>14.91</v>
      </c>
      <c r="K86" s="71"/>
      <c r="L86" s="23"/>
      <c r="M86" s="23"/>
      <c r="N86" s="2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18" s="37" customFormat="1" ht="30" customHeight="1">
      <c r="A87" s="20">
        <v>35</v>
      </c>
      <c r="B87" s="34" t="s">
        <v>83</v>
      </c>
      <c r="C87" s="34" t="s">
        <v>13</v>
      </c>
      <c r="D87" s="34" t="s">
        <v>79</v>
      </c>
      <c r="E87" s="34" t="s">
        <v>8</v>
      </c>
      <c r="F87" s="34">
        <v>1</v>
      </c>
      <c r="G87" s="35">
        <v>1</v>
      </c>
      <c r="H87" s="35">
        <f t="shared" si="8"/>
        <v>1</v>
      </c>
      <c r="I87" s="33" t="s">
        <v>28</v>
      </c>
      <c r="J87" s="35">
        <v>123.59</v>
      </c>
      <c r="K87" s="35">
        <f>J87*H87</f>
        <v>123.59</v>
      </c>
      <c r="L87" s="36"/>
      <c r="M87" s="36"/>
      <c r="N87" s="36"/>
      <c r="O87" s="36"/>
      <c r="P87" s="36"/>
      <c r="Q87" s="36"/>
      <c r="R87" s="36"/>
    </row>
    <row r="88" spans="1:18" s="37" customFormat="1" ht="30" customHeight="1">
      <c r="A88" s="20">
        <v>36</v>
      </c>
      <c r="B88" s="34" t="s">
        <v>83</v>
      </c>
      <c r="C88" s="34" t="s">
        <v>65</v>
      </c>
      <c r="D88" s="34" t="s">
        <v>106</v>
      </c>
      <c r="E88" s="34" t="s">
        <v>8</v>
      </c>
      <c r="F88" s="34">
        <v>1</v>
      </c>
      <c r="G88" s="35">
        <v>1</v>
      </c>
      <c r="H88" s="35">
        <f aca="true" t="shared" si="11" ref="H88:H110">G88</f>
        <v>1</v>
      </c>
      <c r="I88" s="33" t="s">
        <v>28</v>
      </c>
      <c r="J88" s="35">
        <v>67.09</v>
      </c>
      <c r="K88" s="35">
        <f>J88*H88</f>
        <v>67.09</v>
      </c>
      <c r="L88" s="36"/>
      <c r="M88" s="36"/>
      <c r="N88" s="36"/>
      <c r="O88" s="36"/>
      <c r="P88" s="36"/>
      <c r="Q88" s="36"/>
      <c r="R88" s="36"/>
    </row>
    <row r="89" spans="1:18" s="37" customFormat="1" ht="30" customHeight="1">
      <c r="A89" s="20">
        <v>37</v>
      </c>
      <c r="B89" s="34" t="s">
        <v>83</v>
      </c>
      <c r="C89" s="34" t="s">
        <v>60</v>
      </c>
      <c r="D89" s="34" t="s">
        <v>110</v>
      </c>
      <c r="E89" s="34" t="s">
        <v>8</v>
      </c>
      <c r="F89" s="34">
        <v>1</v>
      </c>
      <c r="G89" s="35">
        <v>1</v>
      </c>
      <c r="H89" s="35">
        <f t="shared" si="8"/>
        <v>1</v>
      </c>
      <c r="I89" s="33" t="s">
        <v>28</v>
      </c>
      <c r="J89" s="35">
        <v>44.25</v>
      </c>
      <c r="K89" s="35">
        <f>J89*H89</f>
        <v>44.25</v>
      </c>
      <c r="L89" s="36"/>
      <c r="M89" s="36"/>
      <c r="N89" s="36"/>
      <c r="O89" s="36"/>
      <c r="P89" s="36"/>
      <c r="Q89" s="36"/>
      <c r="R89" s="36"/>
    </row>
    <row r="90" spans="1:253" s="39" customFormat="1" ht="27" customHeight="1">
      <c r="A90" s="20">
        <v>38</v>
      </c>
      <c r="B90" s="34" t="s">
        <v>83</v>
      </c>
      <c r="C90" s="20" t="s">
        <v>12</v>
      </c>
      <c r="D90" s="40" t="s">
        <v>133</v>
      </c>
      <c r="E90" s="20" t="s">
        <v>15</v>
      </c>
      <c r="F90" s="20">
        <v>1</v>
      </c>
      <c r="G90" s="38">
        <v>0.2</v>
      </c>
      <c r="H90" s="38">
        <f t="shared" si="8"/>
        <v>0.2</v>
      </c>
      <c r="I90" s="20" t="s">
        <v>14</v>
      </c>
      <c r="J90" s="38">
        <v>58</v>
      </c>
      <c r="K90" s="71">
        <f>J90*H90+J91+J92</f>
        <v>73.85000000000001</v>
      </c>
      <c r="L90" s="23"/>
      <c r="M90" s="23"/>
      <c r="N90" s="22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39" customFormat="1" ht="24.75" customHeight="1">
      <c r="A91" s="20">
        <v>39</v>
      </c>
      <c r="B91" s="34" t="s">
        <v>83</v>
      </c>
      <c r="C91" s="20" t="s">
        <v>12</v>
      </c>
      <c r="D91" s="40" t="s">
        <v>134</v>
      </c>
      <c r="E91" s="20" t="s">
        <v>8</v>
      </c>
      <c r="F91" s="20">
        <v>1</v>
      </c>
      <c r="G91" s="38">
        <v>1</v>
      </c>
      <c r="H91" s="38">
        <f t="shared" si="8"/>
        <v>1</v>
      </c>
      <c r="I91" s="20" t="s">
        <v>14</v>
      </c>
      <c r="J91" s="38">
        <v>41.7</v>
      </c>
      <c r="K91" s="71"/>
      <c r="L91" s="23"/>
      <c r="M91" s="23"/>
      <c r="N91" s="22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39" customFormat="1" ht="24.75" customHeight="1">
      <c r="A92" s="20">
        <v>40</v>
      </c>
      <c r="B92" s="34" t="s">
        <v>83</v>
      </c>
      <c r="C92" s="20" t="s">
        <v>12</v>
      </c>
      <c r="D92" s="40" t="s">
        <v>135</v>
      </c>
      <c r="E92" s="20" t="s">
        <v>8</v>
      </c>
      <c r="F92" s="20">
        <v>1</v>
      </c>
      <c r="G92" s="38">
        <v>1</v>
      </c>
      <c r="H92" s="38">
        <f t="shared" si="8"/>
        <v>1</v>
      </c>
      <c r="I92" s="20" t="s">
        <v>14</v>
      </c>
      <c r="J92" s="38">
        <v>20.55</v>
      </c>
      <c r="K92" s="71"/>
      <c r="L92" s="23"/>
      <c r="M92" s="23"/>
      <c r="N92" s="22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39" customFormat="1" ht="24.75" customHeight="1">
      <c r="A93" s="20">
        <v>41</v>
      </c>
      <c r="B93" s="34" t="s">
        <v>120</v>
      </c>
      <c r="C93" s="20" t="s">
        <v>12</v>
      </c>
      <c r="D93" s="40" t="s">
        <v>121</v>
      </c>
      <c r="E93" s="20" t="s">
        <v>15</v>
      </c>
      <c r="F93" s="20">
        <v>1</v>
      </c>
      <c r="G93" s="38">
        <v>0.15</v>
      </c>
      <c r="H93" s="38">
        <f t="shared" si="8"/>
        <v>0.15</v>
      </c>
      <c r="I93" s="20" t="s">
        <v>14</v>
      </c>
      <c r="J93" s="38">
        <v>51.47</v>
      </c>
      <c r="K93" s="71">
        <f>J93*H93+J94+J95</f>
        <v>36.3705</v>
      </c>
      <c r="L93" s="23"/>
      <c r="M93" s="23"/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39" customFormat="1" ht="24.75" customHeight="1">
      <c r="A94" s="20">
        <v>42</v>
      </c>
      <c r="B94" s="34" t="s">
        <v>120</v>
      </c>
      <c r="C94" s="20" t="s">
        <v>12</v>
      </c>
      <c r="D94" s="40" t="s">
        <v>122</v>
      </c>
      <c r="E94" s="20" t="s">
        <v>8</v>
      </c>
      <c r="F94" s="20">
        <v>1</v>
      </c>
      <c r="G94" s="38">
        <v>1</v>
      </c>
      <c r="H94" s="38">
        <f t="shared" si="8"/>
        <v>1</v>
      </c>
      <c r="I94" s="20" t="s">
        <v>14</v>
      </c>
      <c r="J94" s="38">
        <v>20.78</v>
      </c>
      <c r="K94" s="71"/>
      <c r="L94" s="23"/>
      <c r="M94" s="23"/>
      <c r="N94" s="2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39" customFormat="1" ht="24.75" customHeight="1">
      <c r="A95" s="20">
        <v>43</v>
      </c>
      <c r="B95" s="34" t="s">
        <v>120</v>
      </c>
      <c r="C95" s="20" t="s">
        <v>12</v>
      </c>
      <c r="D95" s="40" t="s">
        <v>123</v>
      </c>
      <c r="E95" s="20" t="s">
        <v>8</v>
      </c>
      <c r="F95" s="20">
        <v>1</v>
      </c>
      <c r="G95" s="38">
        <v>1</v>
      </c>
      <c r="H95" s="38">
        <f t="shared" si="8"/>
        <v>1</v>
      </c>
      <c r="I95" s="20" t="s">
        <v>14</v>
      </c>
      <c r="J95" s="38">
        <v>7.87</v>
      </c>
      <c r="K95" s="71"/>
      <c r="L95" s="23"/>
      <c r="M95" s="23"/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39" customFormat="1" ht="24.75" customHeight="1">
      <c r="A96" s="20">
        <v>44</v>
      </c>
      <c r="B96" s="34" t="s">
        <v>120</v>
      </c>
      <c r="C96" s="20" t="s">
        <v>12</v>
      </c>
      <c r="D96" s="40" t="s">
        <v>121</v>
      </c>
      <c r="E96" s="20" t="s">
        <v>15</v>
      </c>
      <c r="F96" s="20">
        <v>1</v>
      </c>
      <c r="G96" s="38">
        <v>0.2</v>
      </c>
      <c r="H96" s="38">
        <f t="shared" si="8"/>
        <v>0.2</v>
      </c>
      <c r="I96" s="20" t="s">
        <v>14</v>
      </c>
      <c r="J96" s="38">
        <v>51.47</v>
      </c>
      <c r="K96" s="71">
        <f>J96*H96+J97+J98</f>
        <v>38.944</v>
      </c>
      <c r="L96" s="23"/>
      <c r="M96" s="23"/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39" customFormat="1" ht="24.75" customHeight="1">
      <c r="A97" s="20">
        <v>45</v>
      </c>
      <c r="B97" s="34" t="s">
        <v>120</v>
      </c>
      <c r="C97" s="20" t="s">
        <v>12</v>
      </c>
      <c r="D97" s="40" t="s">
        <v>122</v>
      </c>
      <c r="E97" s="20" t="s">
        <v>8</v>
      </c>
      <c r="F97" s="20">
        <v>1</v>
      </c>
      <c r="G97" s="38">
        <v>1</v>
      </c>
      <c r="H97" s="38">
        <f t="shared" si="8"/>
        <v>1</v>
      </c>
      <c r="I97" s="20" t="s">
        <v>14</v>
      </c>
      <c r="J97" s="38">
        <v>20.78</v>
      </c>
      <c r="K97" s="71"/>
      <c r="L97" s="23"/>
      <c r="M97" s="23"/>
      <c r="N97" s="2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39" customFormat="1" ht="24.75" customHeight="1">
      <c r="A98" s="20">
        <v>46</v>
      </c>
      <c r="B98" s="34" t="s">
        <v>120</v>
      </c>
      <c r="C98" s="20" t="s">
        <v>12</v>
      </c>
      <c r="D98" s="40" t="s">
        <v>123</v>
      </c>
      <c r="E98" s="20" t="s">
        <v>8</v>
      </c>
      <c r="F98" s="20">
        <v>1</v>
      </c>
      <c r="G98" s="38">
        <v>1</v>
      </c>
      <c r="H98" s="38">
        <f t="shared" si="8"/>
        <v>1</v>
      </c>
      <c r="I98" s="20" t="s">
        <v>14</v>
      </c>
      <c r="J98" s="38">
        <v>7.87</v>
      </c>
      <c r="K98" s="71"/>
      <c r="L98" s="23"/>
      <c r="M98" s="23"/>
      <c r="N98" s="2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18" s="37" customFormat="1" ht="30" customHeight="1">
      <c r="A99" s="20">
        <v>47</v>
      </c>
      <c r="B99" s="34" t="s">
        <v>120</v>
      </c>
      <c r="C99" s="34" t="s">
        <v>56</v>
      </c>
      <c r="D99" s="34" t="s">
        <v>139</v>
      </c>
      <c r="E99" s="34" t="s">
        <v>8</v>
      </c>
      <c r="F99" s="34">
        <v>1</v>
      </c>
      <c r="G99" s="35">
        <v>2</v>
      </c>
      <c r="H99" s="35">
        <f t="shared" si="11"/>
        <v>2</v>
      </c>
      <c r="I99" s="33" t="s">
        <v>28</v>
      </c>
      <c r="J99" s="35">
        <v>39.67</v>
      </c>
      <c r="K99" s="35">
        <f>J99*H99</f>
        <v>79.34</v>
      </c>
      <c r="L99" s="36"/>
      <c r="M99" s="36"/>
      <c r="N99" s="36"/>
      <c r="O99" s="36"/>
      <c r="P99" s="36"/>
      <c r="Q99" s="36"/>
      <c r="R99" s="36"/>
    </row>
    <row r="100" spans="1:18" s="37" customFormat="1" ht="30" customHeight="1">
      <c r="A100" s="20">
        <v>48</v>
      </c>
      <c r="B100" s="34" t="s">
        <v>98</v>
      </c>
      <c r="C100" s="34" t="s">
        <v>137</v>
      </c>
      <c r="D100" s="34" t="s">
        <v>99</v>
      </c>
      <c r="E100" s="34" t="s">
        <v>15</v>
      </c>
      <c r="F100" s="34">
        <v>1</v>
      </c>
      <c r="G100" s="35">
        <v>2</v>
      </c>
      <c r="H100" s="35">
        <f t="shared" si="11"/>
        <v>2</v>
      </c>
      <c r="I100" s="33" t="s">
        <v>28</v>
      </c>
      <c r="J100" s="35">
        <v>106.23</v>
      </c>
      <c r="K100" s="35">
        <f aca="true" t="shared" si="12" ref="K100:K112">J100*H100</f>
        <v>212.46</v>
      </c>
      <c r="L100" s="36"/>
      <c r="M100" s="36"/>
      <c r="N100" s="36"/>
      <c r="O100" s="36"/>
      <c r="P100" s="36"/>
      <c r="Q100" s="36"/>
      <c r="R100" s="36"/>
    </row>
    <row r="101" spans="1:253" s="45" customFormat="1" ht="24.75" customHeight="1">
      <c r="A101" s="20">
        <v>49</v>
      </c>
      <c r="B101" s="34" t="s">
        <v>98</v>
      </c>
      <c r="C101" s="41" t="s">
        <v>77</v>
      </c>
      <c r="D101" s="40" t="s">
        <v>138</v>
      </c>
      <c r="E101" s="41" t="s">
        <v>8</v>
      </c>
      <c r="F101" s="41">
        <v>1</v>
      </c>
      <c r="G101" s="42">
        <v>1</v>
      </c>
      <c r="H101" s="42">
        <f t="shared" si="11"/>
        <v>1</v>
      </c>
      <c r="I101" s="41" t="s">
        <v>40</v>
      </c>
      <c r="J101" s="42">
        <v>60.44</v>
      </c>
      <c r="K101" s="42">
        <f t="shared" si="12"/>
        <v>60.44</v>
      </c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</row>
    <row r="102" spans="1:253" s="45" customFormat="1" ht="24.75" customHeight="1">
      <c r="A102" s="20">
        <v>50</v>
      </c>
      <c r="B102" s="34" t="s">
        <v>98</v>
      </c>
      <c r="C102" s="41" t="s">
        <v>77</v>
      </c>
      <c r="D102" s="40" t="s">
        <v>140</v>
      </c>
      <c r="E102" s="41" t="s">
        <v>8</v>
      </c>
      <c r="F102" s="41">
        <v>1</v>
      </c>
      <c r="G102" s="42">
        <v>3</v>
      </c>
      <c r="H102" s="42">
        <f t="shared" si="11"/>
        <v>3</v>
      </c>
      <c r="I102" s="41" t="s">
        <v>40</v>
      </c>
      <c r="J102" s="42">
        <v>29.29</v>
      </c>
      <c r="K102" s="42">
        <f>J102*H102</f>
        <v>87.87</v>
      </c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</row>
    <row r="103" spans="1:18" s="37" customFormat="1" ht="30" customHeight="1">
      <c r="A103" s="20">
        <v>51</v>
      </c>
      <c r="B103" s="34" t="s">
        <v>101</v>
      </c>
      <c r="C103" s="34" t="s">
        <v>13</v>
      </c>
      <c r="D103" s="34" t="s">
        <v>84</v>
      </c>
      <c r="E103" s="34" t="s">
        <v>8</v>
      </c>
      <c r="F103" s="34">
        <v>1</v>
      </c>
      <c r="G103" s="35">
        <v>2</v>
      </c>
      <c r="H103" s="35">
        <f t="shared" si="11"/>
        <v>2</v>
      </c>
      <c r="I103" s="33" t="s">
        <v>28</v>
      </c>
      <c r="J103" s="35">
        <v>143.35</v>
      </c>
      <c r="K103" s="35">
        <f t="shared" si="12"/>
        <v>286.7</v>
      </c>
      <c r="L103" s="36"/>
      <c r="M103" s="36"/>
      <c r="N103" s="36"/>
      <c r="O103" s="36"/>
      <c r="P103" s="36"/>
      <c r="Q103" s="36"/>
      <c r="R103" s="36"/>
    </row>
    <row r="104" spans="1:18" s="37" customFormat="1" ht="30" customHeight="1">
      <c r="A104" s="20">
        <v>52</v>
      </c>
      <c r="B104" s="34" t="s">
        <v>101</v>
      </c>
      <c r="C104" s="34" t="s">
        <v>65</v>
      </c>
      <c r="D104" s="34" t="s">
        <v>102</v>
      </c>
      <c r="E104" s="34" t="s">
        <v>8</v>
      </c>
      <c r="F104" s="34">
        <v>1</v>
      </c>
      <c r="G104" s="35">
        <v>2</v>
      </c>
      <c r="H104" s="35">
        <f t="shared" si="11"/>
        <v>2</v>
      </c>
      <c r="I104" s="33" t="s">
        <v>28</v>
      </c>
      <c r="J104" s="35">
        <v>14</v>
      </c>
      <c r="K104" s="35">
        <f t="shared" si="12"/>
        <v>28</v>
      </c>
      <c r="L104" s="36"/>
      <c r="M104" s="36"/>
      <c r="N104" s="36"/>
      <c r="O104" s="36"/>
      <c r="P104" s="36"/>
      <c r="Q104" s="36"/>
      <c r="R104" s="36"/>
    </row>
    <row r="105" spans="1:18" s="37" customFormat="1" ht="30" customHeight="1">
      <c r="A105" s="20">
        <v>53</v>
      </c>
      <c r="B105" s="34" t="s">
        <v>101</v>
      </c>
      <c r="C105" s="34" t="s">
        <v>65</v>
      </c>
      <c r="D105" s="34" t="s">
        <v>103</v>
      </c>
      <c r="E105" s="34" t="s">
        <v>8</v>
      </c>
      <c r="F105" s="34">
        <v>1</v>
      </c>
      <c r="G105" s="35">
        <v>1</v>
      </c>
      <c r="H105" s="35">
        <f t="shared" si="11"/>
        <v>1</v>
      </c>
      <c r="I105" s="33" t="s">
        <v>28</v>
      </c>
      <c r="J105" s="35">
        <v>34</v>
      </c>
      <c r="K105" s="35">
        <f aca="true" t="shared" si="13" ref="K105:K110">J105*H105</f>
        <v>34</v>
      </c>
      <c r="L105" s="36"/>
      <c r="M105" s="36"/>
      <c r="N105" s="36"/>
      <c r="O105" s="36"/>
      <c r="P105" s="36"/>
      <c r="Q105" s="36"/>
      <c r="R105" s="36"/>
    </row>
    <row r="106" spans="1:18" s="37" customFormat="1" ht="30" customHeight="1">
      <c r="A106" s="20">
        <v>54</v>
      </c>
      <c r="B106" s="34" t="s">
        <v>101</v>
      </c>
      <c r="C106" s="34" t="s">
        <v>12</v>
      </c>
      <c r="D106" s="34" t="s">
        <v>107</v>
      </c>
      <c r="E106" s="34" t="s">
        <v>8</v>
      </c>
      <c r="F106" s="34">
        <v>1</v>
      </c>
      <c r="G106" s="35">
        <v>2</v>
      </c>
      <c r="H106" s="35">
        <f t="shared" si="11"/>
        <v>2</v>
      </c>
      <c r="I106" s="33" t="s">
        <v>28</v>
      </c>
      <c r="J106" s="35">
        <v>57</v>
      </c>
      <c r="K106" s="35">
        <f t="shared" si="13"/>
        <v>114</v>
      </c>
      <c r="L106" s="36"/>
      <c r="M106" s="36"/>
      <c r="N106" s="36"/>
      <c r="O106" s="36"/>
      <c r="P106" s="36"/>
      <c r="Q106" s="36"/>
      <c r="R106" s="36"/>
    </row>
    <row r="107" spans="1:18" s="37" customFormat="1" ht="30" customHeight="1">
      <c r="A107" s="20">
        <v>55</v>
      </c>
      <c r="B107" s="34" t="s">
        <v>101</v>
      </c>
      <c r="C107" s="34" t="s">
        <v>60</v>
      </c>
      <c r="D107" s="34" t="s">
        <v>112</v>
      </c>
      <c r="E107" s="34" t="s">
        <v>8</v>
      </c>
      <c r="F107" s="34">
        <v>1</v>
      </c>
      <c r="G107" s="35">
        <v>2</v>
      </c>
      <c r="H107" s="35">
        <f t="shared" si="11"/>
        <v>2</v>
      </c>
      <c r="I107" s="33" t="s">
        <v>28</v>
      </c>
      <c r="J107" s="35">
        <v>70.04</v>
      </c>
      <c r="K107" s="35">
        <f t="shared" si="13"/>
        <v>140.08</v>
      </c>
      <c r="L107" s="36"/>
      <c r="M107" s="36"/>
      <c r="N107" s="36"/>
      <c r="O107" s="36"/>
      <c r="P107" s="36"/>
      <c r="Q107" s="36"/>
      <c r="R107" s="36"/>
    </row>
    <row r="108" spans="1:18" s="37" customFormat="1" ht="30" customHeight="1">
      <c r="A108" s="20">
        <v>56</v>
      </c>
      <c r="B108" s="34" t="s">
        <v>101</v>
      </c>
      <c r="C108" s="34" t="s">
        <v>60</v>
      </c>
      <c r="D108" s="34" t="s">
        <v>113</v>
      </c>
      <c r="E108" s="34" t="s">
        <v>8</v>
      </c>
      <c r="F108" s="34">
        <v>1</v>
      </c>
      <c r="G108" s="35">
        <v>3</v>
      </c>
      <c r="H108" s="35">
        <f t="shared" si="11"/>
        <v>3</v>
      </c>
      <c r="I108" s="33" t="s">
        <v>28</v>
      </c>
      <c r="J108" s="35">
        <v>80.03</v>
      </c>
      <c r="K108" s="35">
        <f t="shared" si="13"/>
        <v>240.09</v>
      </c>
      <c r="L108" s="36"/>
      <c r="M108" s="36"/>
      <c r="N108" s="36"/>
      <c r="O108" s="36"/>
      <c r="P108" s="36"/>
      <c r="Q108" s="36"/>
      <c r="R108" s="36"/>
    </row>
    <row r="109" spans="1:18" s="37" customFormat="1" ht="30" customHeight="1">
      <c r="A109" s="20">
        <v>57</v>
      </c>
      <c r="B109" s="34" t="s">
        <v>101</v>
      </c>
      <c r="C109" s="34" t="s">
        <v>60</v>
      </c>
      <c r="D109" s="34" t="s">
        <v>114</v>
      </c>
      <c r="E109" s="34" t="s">
        <v>8</v>
      </c>
      <c r="F109" s="34">
        <v>1</v>
      </c>
      <c r="G109" s="35">
        <v>2</v>
      </c>
      <c r="H109" s="35">
        <f t="shared" si="11"/>
        <v>2</v>
      </c>
      <c r="I109" s="33" t="s">
        <v>28</v>
      </c>
      <c r="J109" s="35">
        <v>31.2</v>
      </c>
      <c r="K109" s="35">
        <f t="shared" si="13"/>
        <v>62.4</v>
      </c>
      <c r="L109" s="36"/>
      <c r="M109" s="36"/>
      <c r="N109" s="36"/>
      <c r="O109" s="36"/>
      <c r="P109" s="36"/>
      <c r="Q109" s="36"/>
      <c r="R109" s="36"/>
    </row>
    <row r="110" spans="1:18" s="37" customFormat="1" ht="30" customHeight="1">
      <c r="A110" s="20">
        <v>58</v>
      </c>
      <c r="B110" s="34" t="s">
        <v>101</v>
      </c>
      <c r="C110" s="34" t="s">
        <v>12</v>
      </c>
      <c r="D110" s="34" t="s">
        <v>117</v>
      </c>
      <c r="E110" s="34" t="s">
        <v>8</v>
      </c>
      <c r="F110" s="34">
        <v>1</v>
      </c>
      <c r="G110" s="35">
        <v>2</v>
      </c>
      <c r="H110" s="35">
        <f t="shared" si="11"/>
        <v>2</v>
      </c>
      <c r="I110" s="33" t="s">
        <v>28</v>
      </c>
      <c r="J110" s="35">
        <v>48.39</v>
      </c>
      <c r="K110" s="35">
        <f t="shared" si="13"/>
        <v>96.78</v>
      </c>
      <c r="L110" s="36"/>
      <c r="M110" s="36"/>
      <c r="N110" s="36"/>
      <c r="O110" s="36"/>
      <c r="P110" s="36"/>
      <c r="Q110" s="36"/>
      <c r="R110" s="36"/>
    </row>
    <row r="111" spans="1:18" s="37" customFormat="1" ht="30" customHeight="1">
      <c r="A111" s="20">
        <v>59</v>
      </c>
      <c r="B111" s="34" t="s">
        <v>89</v>
      </c>
      <c r="C111" s="34" t="s">
        <v>13</v>
      </c>
      <c r="D111" s="34" t="s">
        <v>85</v>
      </c>
      <c r="E111" s="34" t="s">
        <v>8</v>
      </c>
      <c r="F111" s="34">
        <v>1</v>
      </c>
      <c r="G111" s="35">
        <v>1</v>
      </c>
      <c r="H111" s="35">
        <f>G111</f>
        <v>1</v>
      </c>
      <c r="I111" s="33" t="s">
        <v>28</v>
      </c>
      <c r="J111" s="35">
        <v>143.34</v>
      </c>
      <c r="K111" s="35">
        <f t="shared" si="12"/>
        <v>143.34</v>
      </c>
      <c r="L111" s="36"/>
      <c r="M111" s="36"/>
      <c r="N111" s="36"/>
      <c r="O111" s="36"/>
      <c r="P111" s="36"/>
      <c r="Q111" s="36"/>
      <c r="R111" s="36"/>
    </row>
    <row r="112" spans="1:18" s="37" customFormat="1" ht="30" customHeight="1">
      <c r="A112" s="20">
        <v>60</v>
      </c>
      <c r="B112" s="34" t="s">
        <v>89</v>
      </c>
      <c r="C112" s="34" t="s">
        <v>13</v>
      </c>
      <c r="D112" s="34" t="s">
        <v>90</v>
      </c>
      <c r="E112" s="34" t="s">
        <v>8</v>
      </c>
      <c r="F112" s="34">
        <v>1</v>
      </c>
      <c r="G112" s="35">
        <v>1</v>
      </c>
      <c r="H112" s="35">
        <f>G112</f>
        <v>1</v>
      </c>
      <c r="I112" s="33" t="s">
        <v>28</v>
      </c>
      <c r="J112" s="35">
        <v>445.16</v>
      </c>
      <c r="K112" s="35">
        <f t="shared" si="12"/>
        <v>445.16</v>
      </c>
      <c r="L112" s="36"/>
      <c r="M112" s="36"/>
      <c r="N112" s="36"/>
      <c r="O112" s="36"/>
      <c r="P112" s="36"/>
      <c r="Q112" s="36"/>
      <c r="R112" s="36"/>
    </row>
    <row r="113" spans="1:253" s="39" customFormat="1" ht="27" customHeight="1">
      <c r="A113" s="20">
        <v>61</v>
      </c>
      <c r="B113" s="34" t="s">
        <v>89</v>
      </c>
      <c r="C113" s="20" t="s">
        <v>12</v>
      </c>
      <c r="D113" s="40" t="s">
        <v>130</v>
      </c>
      <c r="E113" s="20" t="s">
        <v>15</v>
      </c>
      <c r="F113" s="20">
        <v>1</v>
      </c>
      <c r="G113" s="38">
        <v>0.2</v>
      </c>
      <c r="H113" s="38">
        <f>G113</f>
        <v>0.2</v>
      </c>
      <c r="I113" s="20" t="s">
        <v>14</v>
      </c>
      <c r="J113" s="38">
        <v>58</v>
      </c>
      <c r="K113" s="71">
        <f>J113*H113+J114+J115</f>
        <v>73.85000000000001</v>
      </c>
      <c r="L113" s="23"/>
      <c r="M113" s="23"/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39" customFormat="1" ht="24.75" customHeight="1">
      <c r="A114" s="20">
        <v>62</v>
      </c>
      <c r="B114" s="34" t="s">
        <v>89</v>
      </c>
      <c r="C114" s="20" t="s">
        <v>12</v>
      </c>
      <c r="D114" s="40" t="s">
        <v>131</v>
      </c>
      <c r="E114" s="20" t="s">
        <v>8</v>
      </c>
      <c r="F114" s="20">
        <v>1</v>
      </c>
      <c r="G114" s="38">
        <v>1</v>
      </c>
      <c r="H114" s="38">
        <f>G114</f>
        <v>1</v>
      </c>
      <c r="I114" s="20" t="s">
        <v>14</v>
      </c>
      <c r="J114" s="38">
        <v>41.7</v>
      </c>
      <c r="K114" s="71"/>
      <c r="L114" s="23"/>
      <c r="M114" s="23"/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39" customFormat="1" ht="24.75" customHeight="1" thickBot="1">
      <c r="A115" s="47">
        <v>63</v>
      </c>
      <c r="B115" s="46" t="s">
        <v>89</v>
      </c>
      <c r="C115" s="47" t="s">
        <v>12</v>
      </c>
      <c r="D115" s="51" t="s">
        <v>132</v>
      </c>
      <c r="E115" s="47" t="s">
        <v>8</v>
      </c>
      <c r="F115" s="47">
        <v>1</v>
      </c>
      <c r="G115" s="48">
        <v>1</v>
      </c>
      <c r="H115" s="48">
        <f>G115</f>
        <v>1</v>
      </c>
      <c r="I115" s="47" t="s">
        <v>14</v>
      </c>
      <c r="J115" s="48">
        <v>20.55</v>
      </c>
      <c r="K115" s="72"/>
      <c r="L115" s="23"/>
      <c r="M115" s="23"/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11" ht="26.25" customHeight="1" thickBot="1">
      <c r="A116" s="55" t="s">
        <v>38</v>
      </c>
      <c r="B116" s="56"/>
      <c r="C116" s="56"/>
      <c r="D116" s="56"/>
      <c r="E116" s="56"/>
      <c r="F116" s="56"/>
      <c r="G116" s="56"/>
      <c r="H116" s="56"/>
      <c r="I116" s="56"/>
      <c r="J116" s="57"/>
      <c r="K116" s="9">
        <v>9646.92</v>
      </c>
    </row>
    <row r="117" spans="1:11" ht="26.25" customHeight="1" thickBot="1">
      <c r="A117" s="55" t="s">
        <v>189</v>
      </c>
      <c r="B117" s="56"/>
      <c r="C117" s="56"/>
      <c r="D117" s="56"/>
      <c r="E117" s="56"/>
      <c r="F117" s="56"/>
      <c r="G117" s="56"/>
      <c r="H117" s="56"/>
      <c r="I117" s="56"/>
      <c r="J117" s="57"/>
      <c r="K117" s="9">
        <v>181.23</v>
      </c>
    </row>
    <row r="118" spans="1:13" ht="29.25" customHeight="1" thickBot="1">
      <c r="A118" s="55" t="s">
        <v>33</v>
      </c>
      <c r="B118" s="56"/>
      <c r="C118" s="56"/>
      <c r="D118" s="56"/>
      <c r="E118" s="56"/>
      <c r="F118" s="56"/>
      <c r="G118" s="56"/>
      <c r="H118" s="56"/>
      <c r="I118" s="56"/>
      <c r="J118" s="57"/>
      <c r="K118" s="9">
        <f>SUM(K53:K117)</f>
        <v>18828.365</v>
      </c>
      <c r="M118" s="22"/>
    </row>
    <row r="119" spans="1:11" s="23" customFormat="1" ht="18" customHeight="1">
      <c r="A119" s="52" t="s">
        <v>22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4"/>
    </row>
    <row r="120" spans="1:11" ht="30.75" customHeight="1">
      <c r="A120" s="20">
        <v>1</v>
      </c>
      <c r="B120" s="34" t="s">
        <v>53</v>
      </c>
      <c r="C120" s="34" t="s">
        <v>49</v>
      </c>
      <c r="D120" s="34" t="s">
        <v>208</v>
      </c>
      <c r="E120" s="20" t="s">
        <v>8</v>
      </c>
      <c r="F120" s="20">
        <v>1</v>
      </c>
      <c r="G120" s="38">
        <v>3</v>
      </c>
      <c r="H120" s="38">
        <f aca="true" t="shared" si="14" ref="H120:H157">G120</f>
        <v>3</v>
      </c>
      <c r="I120" s="43" t="s">
        <v>29</v>
      </c>
      <c r="J120" s="38">
        <v>12</v>
      </c>
      <c r="K120" s="38">
        <f>J120*H120</f>
        <v>36</v>
      </c>
    </row>
    <row r="121" spans="1:11" ht="30.75" customHeight="1">
      <c r="A121" s="20">
        <v>2</v>
      </c>
      <c r="B121" s="34" t="s">
        <v>66</v>
      </c>
      <c r="C121" s="34" t="s">
        <v>49</v>
      </c>
      <c r="D121" s="34" t="s">
        <v>193</v>
      </c>
      <c r="E121" s="20" t="s">
        <v>8</v>
      </c>
      <c r="F121" s="20">
        <v>1</v>
      </c>
      <c r="G121" s="38">
        <v>8</v>
      </c>
      <c r="H121" s="38">
        <f t="shared" si="14"/>
        <v>8</v>
      </c>
      <c r="I121" s="43" t="s">
        <v>29</v>
      </c>
      <c r="J121" s="38">
        <v>47.46</v>
      </c>
      <c r="K121" s="38">
        <f aca="true" t="shared" si="15" ref="K121:K156">J121*H121</f>
        <v>379.68</v>
      </c>
    </row>
    <row r="122" spans="1:11" ht="30.75" customHeight="1">
      <c r="A122" s="20">
        <v>3</v>
      </c>
      <c r="B122" s="34" t="s">
        <v>66</v>
      </c>
      <c r="C122" s="34" t="s">
        <v>49</v>
      </c>
      <c r="D122" s="34" t="s">
        <v>195</v>
      </c>
      <c r="E122" s="20" t="s">
        <v>8</v>
      </c>
      <c r="F122" s="20">
        <v>1</v>
      </c>
      <c r="G122" s="38">
        <v>7</v>
      </c>
      <c r="H122" s="38">
        <f t="shared" si="14"/>
        <v>7</v>
      </c>
      <c r="I122" s="43" t="s">
        <v>29</v>
      </c>
      <c r="J122" s="38">
        <v>46.61</v>
      </c>
      <c r="K122" s="38">
        <f t="shared" si="15"/>
        <v>326.27</v>
      </c>
    </row>
    <row r="123" spans="1:18" s="21" customFormat="1" ht="30.75" customHeight="1">
      <c r="A123" s="41">
        <v>4</v>
      </c>
      <c r="B123" s="34" t="s">
        <v>66</v>
      </c>
      <c r="C123" s="34" t="s">
        <v>52</v>
      </c>
      <c r="D123" s="34" t="s">
        <v>210</v>
      </c>
      <c r="E123" s="41" t="s">
        <v>15</v>
      </c>
      <c r="F123" s="41">
        <v>1</v>
      </c>
      <c r="G123" s="42">
        <v>25</v>
      </c>
      <c r="H123" s="42">
        <f t="shared" si="14"/>
        <v>25</v>
      </c>
      <c r="I123" s="43" t="s">
        <v>29</v>
      </c>
      <c r="J123" s="42">
        <v>14</v>
      </c>
      <c r="K123" s="42">
        <f>J123*H123</f>
        <v>350</v>
      </c>
      <c r="L123" s="44"/>
      <c r="M123" s="44"/>
      <c r="N123" s="44"/>
      <c r="O123" s="44"/>
      <c r="P123" s="44"/>
      <c r="Q123" s="44"/>
      <c r="R123" s="44"/>
    </row>
    <row r="124" spans="1:18" s="21" customFormat="1" ht="30.75" customHeight="1">
      <c r="A124" s="41">
        <v>5</v>
      </c>
      <c r="B124" s="34" t="s">
        <v>190</v>
      </c>
      <c r="C124" s="34" t="s">
        <v>49</v>
      </c>
      <c r="D124" s="34" t="s">
        <v>199</v>
      </c>
      <c r="E124" s="41" t="s">
        <v>8</v>
      </c>
      <c r="F124" s="41">
        <v>1</v>
      </c>
      <c r="G124" s="42">
        <v>10</v>
      </c>
      <c r="H124" s="42">
        <f t="shared" si="14"/>
        <v>10</v>
      </c>
      <c r="I124" s="43" t="s">
        <v>29</v>
      </c>
      <c r="J124" s="42">
        <v>49</v>
      </c>
      <c r="K124" s="42">
        <f t="shared" si="15"/>
        <v>490</v>
      </c>
      <c r="L124" s="44"/>
      <c r="M124" s="44"/>
      <c r="N124" s="44"/>
      <c r="O124" s="44"/>
      <c r="P124" s="44"/>
      <c r="Q124" s="44"/>
      <c r="R124" s="44"/>
    </row>
    <row r="125" spans="1:18" s="21" customFormat="1" ht="30.75" customHeight="1">
      <c r="A125" s="41">
        <v>6</v>
      </c>
      <c r="B125" s="34" t="s">
        <v>190</v>
      </c>
      <c r="C125" s="34" t="s">
        <v>49</v>
      </c>
      <c r="D125" s="34" t="s">
        <v>206</v>
      </c>
      <c r="E125" s="41" t="s">
        <v>8</v>
      </c>
      <c r="F125" s="41">
        <v>1</v>
      </c>
      <c r="G125" s="42">
        <v>7</v>
      </c>
      <c r="H125" s="42">
        <f t="shared" si="14"/>
        <v>7</v>
      </c>
      <c r="I125" s="43" t="s">
        <v>29</v>
      </c>
      <c r="J125" s="42">
        <v>160.48</v>
      </c>
      <c r="K125" s="42">
        <f>J125*H125</f>
        <v>1123.36</v>
      </c>
      <c r="L125" s="44"/>
      <c r="M125" s="44"/>
      <c r="N125" s="44"/>
      <c r="O125" s="44"/>
      <c r="P125" s="44"/>
      <c r="Q125" s="44"/>
      <c r="R125" s="44"/>
    </row>
    <row r="126" spans="1:11" ht="30.75" customHeight="1">
      <c r="A126" s="20">
        <v>7</v>
      </c>
      <c r="B126" s="34" t="s">
        <v>190</v>
      </c>
      <c r="C126" s="34" t="s">
        <v>49</v>
      </c>
      <c r="D126" s="34" t="s">
        <v>208</v>
      </c>
      <c r="E126" s="20" t="s">
        <v>8</v>
      </c>
      <c r="F126" s="20">
        <v>1</v>
      </c>
      <c r="G126" s="38">
        <v>3</v>
      </c>
      <c r="H126" s="38">
        <f t="shared" si="14"/>
        <v>3</v>
      </c>
      <c r="I126" s="43" t="s">
        <v>29</v>
      </c>
      <c r="J126" s="38">
        <v>12</v>
      </c>
      <c r="K126" s="38">
        <f>J126*H126</f>
        <v>36</v>
      </c>
    </row>
    <row r="127" spans="1:18" s="21" customFormat="1" ht="30.75" customHeight="1">
      <c r="A127" s="41">
        <v>8</v>
      </c>
      <c r="B127" s="34" t="s">
        <v>190</v>
      </c>
      <c r="C127" s="34" t="s">
        <v>52</v>
      </c>
      <c r="D127" s="34" t="s">
        <v>218</v>
      </c>
      <c r="E127" s="41" t="s">
        <v>8</v>
      </c>
      <c r="F127" s="41">
        <v>1</v>
      </c>
      <c r="G127" s="42">
        <v>10</v>
      </c>
      <c r="H127" s="42">
        <f t="shared" si="14"/>
        <v>10</v>
      </c>
      <c r="I127" s="43" t="s">
        <v>29</v>
      </c>
      <c r="J127" s="42">
        <v>36</v>
      </c>
      <c r="K127" s="42">
        <f>J127*H127</f>
        <v>360</v>
      </c>
      <c r="L127" s="44"/>
      <c r="M127" s="44"/>
      <c r="N127" s="44"/>
      <c r="O127" s="44"/>
      <c r="P127" s="44"/>
      <c r="Q127" s="44"/>
      <c r="R127" s="44"/>
    </row>
    <row r="128" spans="1:11" ht="30.75" customHeight="1">
      <c r="A128" s="20">
        <v>9</v>
      </c>
      <c r="B128" s="34" t="s">
        <v>194</v>
      </c>
      <c r="C128" s="34" t="s">
        <v>49</v>
      </c>
      <c r="D128" s="34" t="s">
        <v>193</v>
      </c>
      <c r="E128" s="20" t="s">
        <v>8</v>
      </c>
      <c r="F128" s="20">
        <v>1</v>
      </c>
      <c r="G128" s="38">
        <v>8</v>
      </c>
      <c r="H128" s="38">
        <f t="shared" si="14"/>
        <v>8</v>
      </c>
      <c r="I128" s="43" t="s">
        <v>29</v>
      </c>
      <c r="J128" s="38">
        <v>47.46</v>
      </c>
      <c r="K128" s="38">
        <f t="shared" si="15"/>
        <v>379.68</v>
      </c>
    </row>
    <row r="129" spans="1:11" ht="30.75" customHeight="1">
      <c r="A129" s="20">
        <v>10</v>
      </c>
      <c r="B129" s="34" t="s">
        <v>194</v>
      </c>
      <c r="C129" s="34" t="s">
        <v>49</v>
      </c>
      <c r="D129" s="34" t="s">
        <v>195</v>
      </c>
      <c r="E129" s="20" t="s">
        <v>8</v>
      </c>
      <c r="F129" s="20">
        <v>1</v>
      </c>
      <c r="G129" s="38">
        <v>8</v>
      </c>
      <c r="H129" s="38">
        <f t="shared" si="14"/>
        <v>8</v>
      </c>
      <c r="I129" s="43" t="s">
        <v>29</v>
      </c>
      <c r="J129" s="38">
        <v>46.61</v>
      </c>
      <c r="K129" s="38">
        <f t="shared" si="15"/>
        <v>372.88</v>
      </c>
    </row>
    <row r="130" spans="1:18" s="21" customFormat="1" ht="30.75" customHeight="1">
      <c r="A130" s="41">
        <v>11</v>
      </c>
      <c r="B130" s="34" t="s">
        <v>194</v>
      </c>
      <c r="C130" s="34" t="s">
        <v>49</v>
      </c>
      <c r="D130" s="34" t="s">
        <v>203</v>
      </c>
      <c r="E130" s="41" t="s">
        <v>8</v>
      </c>
      <c r="F130" s="41">
        <v>1</v>
      </c>
      <c r="G130" s="42">
        <v>8</v>
      </c>
      <c r="H130" s="42">
        <f t="shared" si="14"/>
        <v>8</v>
      </c>
      <c r="I130" s="43" t="s">
        <v>29</v>
      </c>
      <c r="J130" s="42">
        <v>80.28</v>
      </c>
      <c r="K130" s="42">
        <f t="shared" si="15"/>
        <v>642.24</v>
      </c>
      <c r="L130" s="44"/>
      <c r="M130" s="44"/>
      <c r="N130" s="44"/>
      <c r="O130" s="44"/>
      <c r="P130" s="44"/>
      <c r="Q130" s="44"/>
      <c r="R130" s="44"/>
    </row>
    <row r="131" spans="1:18" s="21" customFormat="1" ht="30.75" customHeight="1">
      <c r="A131" s="41">
        <v>12</v>
      </c>
      <c r="B131" s="34" t="s">
        <v>194</v>
      </c>
      <c r="C131" s="34" t="s">
        <v>49</v>
      </c>
      <c r="D131" s="34" t="s">
        <v>206</v>
      </c>
      <c r="E131" s="41" t="s">
        <v>8</v>
      </c>
      <c r="F131" s="41">
        <v>1</v>
      </c>
      <c r="G131" s="42">
        <v>7</v>
      </c>
      <c r="H131" s="42">
        <f t="shared" si="14"/>
        <v>7</v>
      </c>
      <c r="I131" s="43" t="s">
        <v>29</v>
      </c>
      <c r="J131" s="42">
        <v>160.48</v>
      </c>
      <c r="K131" s="42">
        <f t="shared" si="15"/>
        <v>1123.36</v>
      </c>
      <c r="L131" s="44"/>
      <c r="M131" s="44"/>
      <c r="N131" s="44"/>
      <c r="O131" s="44"/>
      <c r="P131" s="44"/>
      <c r="Q131" s="44"/>
      <c r="R131" s="44"/>
    </row>
    <row r="132" spans="1:18" s="21" customFormat="1" ht="30.75" customHeight="1">
      <c r="A132" s="41">
        <v>13</v>
      </c>
      <c r="B132" s="34" t="s">
        <v>194</v>
      </c>
      <c r="C132" s="34" t="s">
        <v>52</v>
      </c>
      <c r="D132" s="34" t="s">
        <v>210</v>
      </c>
      <c r="E132" s="41" t="s">
        <v>15</v>
      </c>
      <c r="F132" s="41">
        <v>1</v>
      </c>
      <c r="G132" s="42">
        <v>25</v>
      </c>
      <c r="H132" s="42">
        <f t="shared" si="14"/>
        <v>25</v>
      </c>
      <c r="I132" s="43" t="s">
        <v>29</v>
      </c>
      <c r="J132" s="42">
        <v>14</v>
      </c>
      <c r="K132" s="42">
        <f t="shared" si="15"/>
        <v>350</v>
      </c>
      <c r="L132" s="44"/>
      <c r="M132" s="44"/>
      <c r="N132" s="44"/>
      <c r="O132" s="44"/>
      <c r="P132" s="44"/>
      <c r="Q132" s="44"/>
      <c r="R132" s="44"/>
    </row>
    <row r="133" spans="1:18" s="21" customFormat="1" ht="30.75" customHeight="1">
      <c r="A133" s="41">
        <v>14</v>
      </c>
      <c r="B133" s="34" t="s">
        <v>194</v>
      </c>
      <c r="C133" s="34" t="s">
        <v>52</v>
      </c>
      <c r="D133" s="34" t="s">
        <v>216</v>
      </c>
      <c r="E133" s="41" t="s">
        <v>15</v>
      </c>
      <c r="F133" s="41">
        <v>1</v>
      </c>
      <c r="G133" s="42">
        <v>24</v>
      </c>
      <c r="H133" s="42">
        <f t="shared" si="14"/>
        <v>24</v>
      </c>
      <c r="I133" s="43" t="s">
        <v>29</v>
      </c>
      <c r="J133" s="42">
        <v>6.75</v>
      </c>
      <c r="K133" s="42">
        <f>J133*H133</f>
        <v>162</v>
      </c>
      <c r="L133" s="44"/>
      <c r="M133" s="44"/>
      <c r="N133" s="44"/>
      <c r="O133" s="44"/>
      <c r="P133" s="44"/>
      <c r="Q133" s="44"/>
      <c r="R133" s="44"/>
    </row>
    <row r="134" spans="1:18" s="21" customFormat="1" ht="30.75" customHeight="1">
      <c r="A134" s="41">
        <v>15</v>
      </c>
      <c r="B134" s="34" t="s">
        <v>194</v>
      </c>
      <c r="C134" s="34" t="s">
        <v>52</v>
      </c>
      <c r="D134" s="34" t="s">
        <v>218</v>
      </c>
      <c r="E134" s="41" t="s">
        <v>8</v>
      </c>
      <c r="F134" s="41">
        <v>1</v>
      </c>
      <c r="G134" s="42">
        <v>10</v>
      </c>
      <c r="H134" s="42">
        <f t="shared" si="14"/>
        <v>10</v>
      </c>
      <c r="I134" s="43" t="s">
        <v>29</v>
      </c>
      <c r="J134" s="42">
        <v>36</v>
      </c>
      <c r="K134" s="42">
        <f>J134*H134</f>
        <v>360</v>
      </c>
      <c r="L134" s="44"/>
      <c r="M134" s="44"/>
      <c r="N134" s="44"/>
      <c r="O134" s="44"/>
      <c r="P134" s="44"/>
      <c r="Q134" s="44"/>
      <c r="R134" s="44"/>
    </row>
    <row r="135" spans="1:18" s="21" customFormat="1" ht="30.75" customHeight="1">
      <c r="A135" s="41">
        <v>16</v>
      </c>
      <c r="B135" s="34" t="s">
        <v>217</v>
      </c>
      <c r="C135" s="34" t="s">
        <v>52</v>
      </c>
      <c r="D135" s="34" t="s">
        <v>216</v>
      </c>
      <c r="E135" s="41" t="s">
        <v>15</v>
      </c>
      <c r="F135" s="41">
        <v>1</v>
      </c>
      <c r="G135" s="42">
        <v>23</v>
      </c>
      <c r="H135" s="42">
        <f t="shared" si="14"/>
        <v>23</v>
      </c>
      <c r="I135" s="43" t="s">
        <v>29</v>
      </c>
      <c r="J135" s="42">
        <v>6.75</v>
      </c>
      <c r="K135" s="42">
        <f t="shared" si="15"/>
        <v>155.25</v>
      </c>
      <c r="L135" s="44"/>
      <c r="M135" s="44"/>
      <c r="N135" s="44"/>
      <c r="O135" s="44"/>
      <c r="P135" s="44"/>
      <c r="Q135" s="44"/>
      <c r="R135" s="44"/>
    </row>
    <row r="136" spans="1:18" s="21" customFormat="1" ht="30.75" customHeight="1">
      <c r="A136" s="41">
        <v>17</v>
      </c>
      <c r="B136" s="34" t="s">
        <v>204</v>
      </c>
      <c r="C136" s="34" t="s">
        <v>49</v>
      </c>
      <c r="D136" s="34" t="s">
        <v>205</v>
      </c>
      <c r="E136" s="41" t="s">
        <v>8</v>
      </c>
      <c r="F136" s="41">
        <v>1</v>
      </c>
      <c r="G136" s="42">
        <v>4</v>
      </c>
      <c r="H136" s="42">
        <f t="shared" si="14"/>
        <v>4</v>
      </c>
      <c r="I136" s="43" t="s">
        <v>29</v>
      </c>
      <c r="J136" s="42">
        <v>59.63</v>
      </c>
      <c r="K136" s="42">
        <f t="shared" si="15"/>
        <v>238.52</v>
      </c>
      <c r="L136" s="44"/>
      <c r="M136" s="44"/>
      <c r="N136" s="44"/>
      <c r="O136" s="44"/>
      <c r="P136" s="44"/>
      <c r="Q136" s="44"/>
      <c r="R136" s="44"/>
    </row>
    <row r="137" spans="1:11" ht="30.75" customHeight="1">
      <c r="A137" s="20">
        <v>18</v>
      </c>
      <c r="B137" s="34" t="s">
        <v>196</v>
      </c>
      <c r="C137" s="34" t="s">
        <v>49</v>
      </c>
      <c r="D137" s="34" t="s">
        <v>197</v>
      </c>
      <c r="E137" s="20" t="s">
        <v>8</v>
      </c>
      <c r="F137" s="20">
        <v>1</v>
      </c>
      <c r="G137" s="38">
        <v>12</v>
      </c>
      <c r="H137" s="38">
        <f t="shared" si="14"/>
        <v>12</v>
      </c>
      <c r="I137" s="43" t="s">
        <v>29</v>
      </c>
      <c r="J137" s="38">
        <v>86</v>
      </c>
      <c r="K137" s="38">
        <f t="shared" si="15"/>
        <v>1032</v>
      </c>
    </row>
    <row r="138" spans="1:18" s="21" customFormat="1" ht="30.75" customHeight="1">
      <c r="A138" s="41">
        <v>19</v>
      </c>
      <c r="B138" s="34" t="s">
        <v>196</v>
      </c>
      <c r="C138" s="34" t="s">
        <v>49</v>
      </c>
      <c r="D138" s="34" t="s">
        <v>198</v>
      </c>
      <c r="E138" s="41" t="s">
        <v>8</v>
      </c>
      <c r="F138" s="41">
        <v>1</v>
      </c>
      <c r="G138" s="42">
        <v>3</v>
      </c>
      <c r="H138" s="42">
        <f t="shared" si="14"/>
        <v>3</v>
      </c>
      <c r="I138" s="43" t="s">
        <v>29</v>
      </c>
      <c r="J138" s="42">
        <v>52</v>
      </c>
      <c r="K138" s="42">
        <f t="shared" si="15"/>
        <v>156</v>
      </c>
      <c r="L138" s="44"/>
      <c r="M138" s="44"/>
      <c r="N138" s="44"/>
      <c r="O138" s="44"/>
      <c r="P138" s="44"/>
      <c r="Q138" s="44"/>
      <c r="R138" s="44"/>
    </row>
    <row r="139" spans="1:18" s="21" customFormat="1" ht="30.75" customHeight="1">
      <c r="A139" s="41">
        <v>20</v>
      </c>
      <c r="B139" s="34" t="s">
        <v>196</v>
      </c>
      <c r="C139" s="34" t="s">
        <v>49</v>
      </c>
      <c r="D139" s="34" t="s">
        <v>201</v>
      </c>
      <c r="E139" s="41" t="s">
        <v>8</v>
      </c>
      <c r="F139" s="41">
        <v>1</v>
      </c>
      <c r="G139" s="42">
        <v>1</v>
      </c>
      <c r="H139" s="42">
        <f t="shared" si="14"/>
        <v>1</v>
      </c>
      <c r="I139" s="43" t="s">
        <v>29</v>
      </c>
      <c r="J139" s="42">
        <v>184</v>
      </c>
      <c r="K139" s="42">
        <f t="shared" si="15"/>
        <v>184</v>
      </c>
      <c r="L139" s="44"/>
      <c r="M139" s="44"/>
      <c r="N139" s="44"/>
      <c r="O139" s="44"/>
      <c r="P139" s="44"/>
      <c r="Q139" s="44"/>
      <c r="R139" s="44"/>
    </row>
    <row r="140" spans="1:18" s="21" customFormat="1" ht="30.75" customHeight="1">
      <c r="A140" s="41">
        <v>21</v>
      </c>
      <c r="B140" s="34" t="s">
        <v>196</v>
      </c>
      <c r="C140" s="34" t="s">
        <v>52</v>
      </c>
      <c r="D140" s="34" t="s">
        <v>211</v>
      </c>
      <c r="E140" s="41" t="s">
        <v>15</v>
      </c>
      <c r="F140" s="41">
        <v>1</v>
      </c>
      <c r="G140" s="42">
        <v>50</v>
      </c>
      <c r="H140" s="42">
        <f t="shared" si="14"/>
        <v>50</v>
      </c>
      <c r="I140" s="43" t="s">
        <v>29</v>
      </c>
      <c r="J140" s="42">
        <v>37</v>
      </c>
      <c r="K140" s="42">
        <f t="shared" si="15"/>
        <v>1850</v>
      </c>
      <c r="L140" s="44"/>
      <c r="M140" s="44"/>
      <c r="N140" s="44"/>
      <c r="O140" s="44"/>
      <c r="P140" s="44"/>
      <c r="Q140" s="44"/>
      <c r="R140" s="44"/>
    </row>
    <row r="141" spans="1:18" s="21" customFormat="1" ht="30.75" customHeight="1">
      <c r="A141" s="41">
        <v>22</v>
      </c>
      <c r="B141" s="34" t="s">
        <v>196</v>
      </c>
      <c r="C141" s="34" t="s">
        <v>52</v>
      </c>
      <c r="D141" s="34" t="s">
        <v>212</v>
      </c>
      <c r="E141" s="41" t="s">
        <v>15</v>
      </c>
      <c r="F141" s="41">
        <v>1</v>
      </c>
      <c r="G141" s="42">
        <v>40</v>
      </c>
      <c r="H141" s="42">
        <f t="shared" si="14"/>
        <v>40</v>
      </c>
      <c r="I141" s="43" t="s">
        <v>29</v>
      </c>
      <c r="J141" s="42">
        <v>190.76</v>
      </c>
      <c r="K141" s="42">
        <f aca="true" t="shared" si="16" ref="K141:K147">J141*H141</f>
        <v>7630.4</v>
      </c>
      <c r="L141" s="44"/>
      <c r="M141" s="44"/>
      <c r="N141" s="44"/>
      <c r="O141" s="44"/>
      <c r="P141" s="44"/>
      <c r="Q141" s="44"/>
      <c r="R141" s="44"/>
    </row>
    <row r="142" spans="1:18" s="21" customFormat="1" ht="30.75" customHeight="1">
      <c r="A142" s="41">
        <v>23</v>
      </c>
      <c r="B142" s="34" t="s">
        <v>196</v>
      </c>
      <c r="C142" s="34" t="s">
        <v>52</v>
      </c>
      <c r="D142" s="34" t="s">
        <v>219</v>
      </c>
      <c r="E142" s="41" t="s">
        <v>8</v>
      </c>
      <c r="F142" s="41">
        <v>1</v>
      </c>
      <c r="G142" s="42">
        <v>50</v>
      </c>
      <c r="H142" s="42">
        <f t="shared" si="14"/>
        <v>50</v>
      </c>
      <c r="I142" s="43" t="s">
        <v>29</v>
      </c>
      <c r="J142" s="42">
        <v>10</v>
      </c>
      <c r="K142" s="42">
        <f t="shared" si="16"/>
        <v>500</v>
      </c>
      <c r="L142" s="44"/>
      <c r="M142" s="44"/>
      <c r="N142" s="44"/>
      <c r="O142" s="44"/>
      <c r="P142" s="44"/>
      <c r="Q142" s="44"/>
      <c r="R142" s="44"/>
    </row>
    <row r="143" spans="1:18" s="21" customFormat="1" ht="30.75" customHeight="1">
      <c r="A143" s="41">
        <v>24</v>
      </c>
      <c r="B143" s="34" t="s">
        <v>196</v>
      </c>
      <c r="C143" s="34" t="s">
        <v>52</v>
      </c>
      <c r="D143" s="34" t="s">
        <v>220</v>
      </c>
      <c r="E143" s="41" t="s">
        <v>8</v>
      </c>
      <c r="F143" s="41">
        <v>1</v>
      </c>
      <c r="G143" s="42">
        <v>20</v>
      </c>
      <c r="H143" s="42">
        <f t="shared" si="14"/>
        <v>20</v>
      </c>
      <c r="I143" s="43" t="s">
        <v>29</v>
      </c>
      <c r="J143" s="42">
        <v>16.1</v>
      </c>
      <c r="K143" s="42">
        <f>J143*H143</f>
        <v>322</v>
      </c>
      <c r="L143" s="44"/>
      <c r="M143" s="44"/>
      <c r="N143" s="44"/>
      <c r="O143" s="44"/>
      <c r="P143" s="44"/>
      <c r="Q143" s="44"/>
      <c r="R143" s="44"/>
    </row>
    <row r="144" spans="1:18" s="21" customFormat="1" ht="30.75" customHeight="1">
      <c r="A144" s="41">
        <v>25</v>
      </c>
      <c r="B144" s="34" t="s">
        <v>196</v>
      </c>
      <c r="C144" s="34" t="s">
        <v>52</v>
      </c>
      <c r="D144" s="34" t="s">
        <v>225</v>
      </c>
      <c r="E144" s="41" t="s">
        <v>8</v>
      </c>
      <c r="F144" s="41">
        <v>1</v>
      </c>
      <c r="G144" s="42">
        <v>1</v>
      </c>
      <c r="H144" s="42">
        <f t="shared" si="14"/>
        <v>1</v>
      </c>
      <c r="I144" s="43" t="s">
        <v>29</v>
      </c>
      <c r="J144" s="42">
        <v>561</v>
      </c>
      <c r="K144" s="42">
        <f>J144*H144</f>
        <v>561</v>
      </c>
      <c r="L144" s="44"/>
      <c r="M144" s="44"/>
      <c r="N144" s="44"/>
      <c r="O144" s="44"/>
      <c r="P144" s="44"/>
      <c r="Q144" s="44"/>
      <c r="R144" s="44"/>
    </row>
    <row r="145" spans="1:18" s="21" customFormat="1" ht="30.75" customHeight="1">
      <c r="A145" s="41">
        <v>26</v>
      </c>
      <c r="B145" s="34" t="s">
        <v>196</v>
      </c>
      <c r="C145" s="34" t="s">
        <v>52</v>
      </c>
      <c r="D145" s="34" t="s">
        <v>226</v>
      </c>
      <c r="E145" s="41" t="s">
        <v>8</v>
      </c>
      <c r="F145" s="41">
        <v>1</v>
      </c>
      <c r="G145" s="42">
        <v>1</v>
      </c>
      <c r="H145" s="42">
        <f t="shared" si="14"/>
        <v>1</v>
      </c>
      <c r="I145" s="43" t="s">
        <v>29</v>
      </c>
      <c r="J145" s="42">
        <v>668</v>
      </c>
      <c r="K145" s="42">
        <f>J145*H145</f>
        <v>668</v>
      </c>
      <c r="L145" s="44"/>
      <c r="M145" s="44"/>
      <c r="N145" s="44"/>
      <c r="O145" s="44"/>
      <c r="P145" s="44"/>
      <c r="Q145" s="44"/>
      <c r="R145" s="44"/>
    </row>
    <row r="146" spans="1:18" s="21" customFormat="1" ht="30.75" customHeight="1">
      <c r="A146" s="41">
        <v>27</v>
      </c>
      <c r="B146" s="34" t="s">
        <v>191</v>
      </c>
      <c r="C146" s="34" t="s">
        <v>192</v>
      </c>
      <c r="D146" s="34" t="s">
        <v>221</v>
      </c>
      <c r="E146" s="41" t="s">
        <v>8</v>
      </c>
      <c r="F146" s="41">
        <v>1</v>
      </c>
      <c r="G146" s="42">
        <v>1</v>
      </c>
      <c r="H146" s="42">
        <f t="shared" si="14"/>
        <v>1</v>
      </c>
      <c r="I146" s="43" t="s">
        <v>29</v>
      </c>
      <c r="J146" s="42">
        <v>145</v>
      </c>
      <c r="K146" s="42">
        <f>J146*H146</f>
        <v>145</v>
      </c>
      <c r="L146" s="44"/>
      <c r="M146" s="44"/>
      <c r="N146" s="44"/>
      <c r="O146" s="44"/>
      <c r="P146" s="44"/>
      <c r="Q146" s="44"/>
      <c r="R146" s="44"/>
    </row>
    <row r="147" spans="1:18" s="21" customFormat="1" ht="30.75" customHeight="1">
      <c r="A147" s="41">
        <v>28</v>
      </c>
      <c r="B147" s="34" t="s">
        <v>215</v>
      </c>
      <c r="C147" s="34" t="s">
        <v>52</v>
      </c>
      <c r="D147" s="34" t="s">
        <v>216</v>
      </c>
      <c r="E147" s="41" t="s">
        <v>15</v>
      </c>
      <c r="F147" s="41">
        <v>1</v>
      </c>
      <c r="G147" s="42">
        <v>23</v>
      </c>
      <c r="H147" s="42">
        <f t="shared" si="14"/>
        <v>23</v>
      </c>
      <c r="I147" s="43" t="s">
        <v>29</v>
      </c>
      <c r="J147" s="42">
        <v>6.75</v>
      </c>
      <c r="K147" s="42">
        <f t="shared" si="16"/>
        <v>155.25</v>
      </c>
      <c r="L147" s="44"/>
      <c r="M147" s="44"/>
      <c r="N147" s="44"/>
      <c r="O147" s="44"/>
      <c r="P147" s="44"/>
      <c r="Q147" s="44"/>
      <c r="R147" s="44"/>
    </row>
    <row r="148" spans="1:18" s="21" customFormat="1" ht="30.75" customHeight="1">
      <c r="A148" s="41">
        <v>29</v>
      </c>
      <c r="B148" s="34" t="s">
        <v>75</v>
      </c>
      <c r="C148" s="34" t="s">
        <v>49</v>
      </c>
      <c r="D148" s="34" t="s">
        <v>198</v>
      </c>
      <c r="E148" s="41" t="s">
        <v>8</v>
      </c>
      <c r="F148" s="41">
        <v>1</v>
      </c>
      <c r="G148" s="42">
        <v>15</v>
      </c>
      <c r="H148" s="42">
        <f t="shared" si="14"/>
        <v>15</v>
      </c>
      <c r="I148" s="43" t="s">
        <v>29</v>
      </c>
      <c r="J148" s="42">
        <v>52</v>
      </c>
      <c r="K148" s="42">
        <f t="shared" si="15"/>
        <v>780</v>
      </c>
      <c r="L148" s="44"/>
      <c r="M148" s="44"/>
      <c r="N148" s="44"/>
      <c r="O148" s="44"/>
      <c r="P148" s="44"/>
      <c r="Q148" s="44"/>
      <c r="R148" s="44"/>
    </row>
    <row r="149" spans="1:18" s="21" customFormat="1" ht="30.75" customHeight="1">
      <c r="A149" s="41">
        <v>30</v>
      </c>
      <c r="B149" s="34" t="s">
        <v>75</v>
      </c>
      <c r="C149" s="34" t="s">
        <v>49</v>
      </c>
      <c r="D149" s="34" t="s">
        <v>200</v>
      </c>
      <c r="E149" s="41" t="s">
        <v>8</v>
      </c>
      <c r="F149" s="41">
        <v>1</v>
      </c>
      <c r="G149" s="42">
        <v>1</v>
      </c>
      <c r="H149" s="42">
        <f t="shared" si="14"/>
        <v>1</v>
      </c>
      <c r="I149" s="43" t="s">
        <v>29</v>
      </c>
      <c r="J149" s="42">
        <v>353</v>
      </c>
      <c r="K149" s="42">
        <f t="shared" si="15"/>
        <v>353</v>
      </c>
      <c r="L149" s="44"/>
      <c r="M149" s="44"/>
      <c r="N149" s="44"/>
      <c r="O149" s="44"/>
      <c r="P149" s="44"/>
      <c r="Q149" s="44"/>
      <c r="R149" s="44"/>
    </row>
    <row r="150" spans="1:18" s="21" customFormat="1" ht="30.75" customHeight="1">
      <c r="A150" s="41">
        <v>31</v>
      </c>
      <c r="B150" s="34" t="s">
        <v>75</v>
      </c>
      <c r="C150" s="34" t="s">
        <v>49</v>
      </c>
      <c r="D150" s="34" t="s">
        <v>198</v>
      </c>
      <c r="E150" s="41" t="s">
        <v>8</v>
      </c>
      <c r="F150" s="41">
        <v>1</v>
      </c>
      <c r="G150" s="42">
        <v>3</v>
      </c>
      <c r="H150" s="42">
        <f t="shared" si="14"/>
        <v>3</v>
      </c>
      <c r="I150" s="43" t="s">
        <v>29</v>
      </c>
      <c r="J150" s="42">
        <v>52</v>
      </c>
      <c r="K150" s="42">
        <f t="shared" si="15"/>
        <v>156</v>
      </c>
      <c r="L150" s="44"/>
      <c r="M150" s="44"/>
      <c r="N150" s="44"/>
      <c r="O150" s="44"/>
      <c r="P150" s="44"/>
      <c r="Q150" s="44"/>
      <c r="R150" s="44"/>
    </row>
    <row r="151" spans="1:11" ht="30.75" customHeight="1">
      <c r="A151" s="20">
        <v>32</v>
      </c>
      <c r="B151" s="34" t="s">
        <v>75</v>
      </c>
      <c r="C151" s="34" t="s">
        <v>49</v>
      </c>
      <c r="D151" s="34" t="s">
        <v>207</v>
      </c>
      <c r="E151" s="20" t="s">
        <v>8</v>
      </c>
      <c r="F151" s="20">
        <v>1</v>
      </c>
      <c r="G151" s="38">
        <v>5</v>
      </c>
      <c r="H151" s="38">
        <f t="shared" si="14"/>
        <v>5</v>
      </c>
      <c r="I151" s="43" t="s">
        <v>29</v>
      </c>
      <c r="J151" s="38">
        <v>16</v>
      </c>
      <c r="K151" s="38">
        <f>J151*H151</f>
        <v>80</v>
      </c>
    </row>
    <row r="152" spans="1:18" s="21" customFormat="1" ht="30.75" customHeight="1">
      <c r="A152" s="41">
        <v>33</v>
      </c>
      <c r="B152" s="34" t="s">
        <v>70</v>
      </c>
      <c r="C152" s="34" t="s">
        <v>49</v>
      </c>
      <c r="D152" s="34" t="s">
        <v>202</v>
      </c>
      <c r="E152" s="41" t="s">
        <v>8</v>
      </c>
      <c r="F152" s="41">
        <v>1</v>
      </c>
      <c r="G152" s="42">
        <v>10</v>
      </c>
      <c r="H152" s="42">
        <f t="shared" si="14"/>
        <v>10</v>
      </c>
      <c r="I152" s="43" t="s">
        <v>29</v>
      </c>
      <c r="J152" s="42">
        <v>49</v>
      </c>
      <c r="K152" s="42">
        <f t="shared" si="15"/>
        <v>490</v>
      </c>
      <c r="L152" s="44"/>
      <c r="M152" s="44"/>
      <c r="N152" s="44"/>
      <c r="O152" s="44"/>
      <c r="P152" s="44"/>
      <c r="Q152" s="44"/>
      <c r="R152" s="44"/>
    </row>
    <row r="153" spans="1:18" s="21" customFormat="1" ht="30.75" customHeight="1">
      <c r="A153" s="41">
        <v>34</v>
      </c>
      <c r="B153" s="34" t="s">
        <v>51</v>
      </c>
      <c r="C153" s="34" t="s">
        <v>49</v>
      </c>
      <c r="D153" s="34" t="s">
        <v>202</v>
      </c>
      <c r="E153" s="41" t="s">
        <v>8</v>
      </c>
      <c r="F153" s="41">
        <v>1</v>
      </c>
      <c r="G153" s="42">
        <v>11</v>
      </c>
      <c r="H153" s="42">
        <f t="shared" si="14"/>
        <v>11</v>
      </c>
      <c r="I153" s="43" t="s">
        <v>29</v>
      </c>
      <c r="J153" s="42">
        <v>49</v>
      </c>
      <c r="K153" s="42">
        <f t="shared" si="15"/>
        <v>539</v>
      </c>
      <c r="L153" s="44"/>
      <c r="M153" s="44"/>
      <c r="N153" s="44"/>
      <c r="O153" s="44"/>
      <c r="P153" s="44"/>
      <c r="Q153" s="44"/>
      <c r="R153" s="44"/>
    </row>
    <row r="154" spans="1:11" ht="30.75" customHeight="1">
      <c r="A154" s="20">
        <v>35</v>
      </c>
      <c r="B154" s="34" t="s">
        <v>209</v>
      </c>
      <c r="C154" s="34" t="s">
        <v>49</v>
      </c>
      <c r="D154" s="34" t="s">
        <v>208</v>
      </c>
      <c r="E154" s="20" t="s">
        <v>8</v>
      </c>
      <c r="F154" s="20">
        <v>1</v>
      </c>
      <c r="G154" s="38">
        <v>4</v>
      </c>
      <c r="H154" s="38">
        <f t="shared" si="14"/>
        <v>4</v>
      </c>
      <c r="I154" s="43" t="s">
        <v>29</v>
      </c>
      <c r="J154" s="38">
        <v>12</v>
      </c>
      <c r="K154" s="38">
        <f t="shared" si="15"/>
        <v>48</v>
      </c>
    </row>
    <row r="155" spans="1:18" s="21" customFormat="1" ht="30.75" customHeight="1">
      <c r="A155" s="41">
        <v>36</v>
      </c>
      <c r="B155" s="34" t="s">
        <v>213</v>
      </c>
      <c r="C155" s="34" t="s">
        <v>52</v>
      </c>
      <c r="D155" s="34" t="s">
        <v>214</v>
      </c>
      <c r="E155" s="41" t="s">
        <v>15</v>
      </c>
      <c r="F155" s="41">
        <v>1</v>
      </c>
      <c r="G155" s="42">
        <v>50</v>
      </c>
      <c r="H155" s="42">
        <f t="shared" si="14"/>
        <v>50</v>
      </c>
      <c r="I155" s="43" t="s">
        <v>29</v>
      </c>
      <c r="J155" s="42">
        <v>13.48</v>
      </c>
      <c r="K155" s="42">
        <f t="shared" si="15"/>
        <v>674</v>
      </c>
      <c r="L155" s="44"/>
      <c r="M155" s="44"/>
      <c r="N155" s="44"/>
      <c r="O155" s="44"/>
      <c r="P155" s="44"/>
      <c r="Q155" s="44"/>
      <c r="R155" s="44"/>
    </row>
    <row r="156" spans="1:11" ht="30.75" customHeight="1">
      <c r="A156" s="20">
        <v>37</v>
      </c>
      <c r="B156" s="34" t="s">
        <v>69</v>
      </c>
      <c r="C156" s="34" t="s">
        <v>222</v>
      </c>
      <c r="D156" s="34" t="s">
        <v>223</v>
      </c>
      <c r="E156" s="20" t="s">
        <v>8</v>
      </c>
      <c r="F156" s="20">
        <v>1</v>
      </c>
      <c r="G156" s="38">
        <v>200</v>
      </c>
      <c r="H156" s="38">
        <f t="shared" si="14"/>
        <v>200</v>
      </c>
      <c r="I156" s="43" t="s">
        <v>29</v>
      </c>
      <c r="J156" s="38">
        <v>8.32</v>
      </c>
      <c r="K156" s="38">
        <f t="shared" si="15"/>
        <v>1664</v>
      </c>
    </row>
    <row r="157" spans="1:11" ht="30.75" customHeight="1" thickBot="1">
      <c r="A157" s="47">
        <v>38</v>
      </c>
      <c r="B157" s="46" t="s">
        <v>69</v>
      </c>
      <c r="C157" s="46" t="s">
        <v>222</v>
      </c>
      <c r="D157" s="46" t="s">
        <v>224</v>
      </c>
      <c r="E157" s="47" t="s">
        <v>8</v>
      </c>
      <c r="F157" s="47">
        <v>1</v>
      </c>
      <c r="G157" s="48">
        <v>10</v>
      </c>
      <c r="H157" s="48">
        <f t="shared" si="14"/>
        <v>10</v>
      </c>
      <c r="I157" s="49" t="s">
        <v>29</v>
      </c>
      <c r="J157" s="48">
        <v>27</v>
      </c>
      <c r="K157" s="48">
        <f>J157*H157</f>
        <v>270</v>
      </c>
    </row>
    <row r="158" spans="1:11" ht="21.75" customHeight="1" thickBot="1">
      <c r="A158" s="55" t="s">
        <v>38</v>
      </c>
      <c r="B158" s="56"/>
      <c r="C158" s="56"/>
      <c r="D158" s="56"/>
      <c r="E158" s="56"/>
      <c r="F158" s="56"/>
      <c r="G158" s="56"/>
      <c r="H158" s="56"/>
      <c r="I158" s="56"/>
      <c r="J158" s="57"/>
      <c r="K158" s="9">
        <v>5526.1</v>
      </c>
    </row>
    <row r="159" spans="1:11" ht="21.75" customHeight="1" thickBot="1">
      <c r="A159" s="55" t="s">
        <v>189</v>
      </c>
      <c r="B159" s="56"/>
      <c r="C159" s="56"/>
      <c r="D159" s="56"/>
      <c r="E159" s="56"/>
      <c r="F159" s="56"/>
      <c r="G159" s="56"/>
      <c r="H159" s="56"/>
      <c r="I159" s="56"/>
      <c r="J159" s="57"/>
      <c r="K159" s="9">
        <v>98.5</v>
      </c>
    </row>
    <row r="160" spans="1:11" ht="24" customHeight="1" thickBot="1">
      <c r="A160" s="63" t="s">
        <v>37</v>
      </c>
      <c r="B160" s="64"/>
      <c r="C160" s="64"/>
      <c r="D160" s="64"/>
      <c r="E160" s="64"/>
      <c r="F160" s="64"/>
      <c r="G160" s="64"/>
      <c r="H160" s="64"/>
      <c r="I160" s="64"/>
      <c r="J160" s="65"/>
      <c r="K160" s="50">
        <f>SUM(K120:K159)</f>
        <v>30767.489999999998</v>
      </c>
    </row>
    <row r="161" spans="1:11" ht="15.75" customHeight="1">
      <c r="A161" s="60" t="s">
        <v>23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2"/>
    </row>
    <row r="162" spans="1:255" s="23" customFormat="1" ht="30" customHeight="1">
      <c r="A162" s="20">
        <v>1</v>
      </c>
      <c r="B162" s="34" t="s">
        <v>72</v>
      </c>
      <c r="C162" s="34" t="s">
        <v>229</v>
      </c>
      <c r="D162" s="34" t="s">
        <v>230</v>
      </c>
      <c r="E162" s="34" t="s">
        <v>19</v>
      </c>
      <c r="F162" s="20">
        <v>1</v>
      </c>
      <c r="G162" s="38">
        <v>425</v>
      </c>
      <c r="H162" s="38">
        <f>G162</f>
        <v>425</v>
      </c>
      <c r="I162" s="20" t="s">
        <v>30</v>
      </c>
      <c r="J162" s="38">
        <v>2.2</v>
      </c>
      <c r="K162" s="38">
        <f>J162*H162</f>
        <v>935.0000000000001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3" customFormat="1" ht="30" customHeight="1">
      <c r="A163" s="20">
        <v>2</v>
      </c>
      <c r="B163" s="34" t="s">
        <v>227</v>
      </c>
      <c r="C163" s="34" t="s">
        <v>228</v>
      </c>
      <c r="D163" s="34" t="s">
        <v>45</v>
      </c>
      <c r="E163" s="34" t="s">
        <v>19</v>
      </c>
      <c r="F163" s="20">
        <v>1</v>
      </c>
      <c r="G163" s="38">
        <v>50</v>
      </c>
      <c r="H163" s="38">
        <v>50</v>
      </c>
      <c r="I163" s="20" t="s">
        <v>30</v>
      </c>
      <c r="J163" s="38">
        <v>5.26</v>
      </c>
      <c r="K163" s="38">
        <f>J163*H163</f>
        <v>263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3" customFormat="1" ht="30" customHeight="1">
      <c r="A164" s="20">
        <v>3</v>
      </c>
      <c r="B164" s="34" t="s">
        <v>227</v>
      </c>
      <c r="C164" s="34" t="s">
        <v>228</v>
      </c>
      <c r="D164" s="34" t="s">
        <v>43</v>
      </c>
      <c r="E164" s="34" t="s">
        <v>8</v>
      </c>
      <c r="F164" s="20">
        <v>1</v>
      </c>
      <c r="G164" s="38">
        <v>20</v>
      </c>
      <c r="H164" s="38">
        <f>G164</f>
        <v>20</v>
      </c>
      <c r="I164" s="20" t="s">
        <v>30</v>
      </c>
      <c r="J164" s="38">
        <v>8.46</v>
      </c>
      <c r="K164" s="38">
        <f>J164*H164</f>
        <v>169.20000000000002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3" customFormat="1" ht="30" customHeight="1">
      <c r="A165" s="20">
        <v>4</v>
      </c>
      <c r="B165" s="34" t="s">
        <v>231</v>
      </c>
      <c r="C165" s="34" t="s">
        <v>232</v>
      </c>
      <c r="D165" s="34" t="s">
        <v>233</v>
      </c>
      <c r="E165" s="34" t="s">
        <v>19</v>
      </c>
      <c r="F165" s="20">
        <v>1</v>
      </c>
      <c r="G165" s="38">
        <v>36</v>
      </c>
      <c r="H165" s="38">
        <f>G165</f>
        <v>36</v>
      </c>
      <c r="I165" s="20" t="s">
        <v>30</v>
      </c>
      <c r="J165" s="38">
        <v>10.17</v>
      </c>
      <c r="K165" s="38">
        <f>J165*H165</f>
        <v>366.12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3" customFormat="1" ht="30" customHeight="1">
      <c r="A166" s="20">
        <v>5</v>
      </c>
      <c r="B166" s="34" t="s">
        <v>231</v>
      </c>
      <c r="C166" s="34" t="s">
        <v>232</v>
      </c>
      <c r="D166" s="34" t="s">
        <v>236</v>
      </c>
      <c r="E166" s="34" t="s">
        <v>19</v>
      </c>
      <c r="F166" s="20">
        <v>1</v>
      </c>
      <c r="G166" s="38">
        <v>30</v>
      </c>
      <c r="H166" s="38">
        <f>G166</f>
        <v>30</v>
      </c>
      <c r="I166" s="20" t="s">
        <v>30</v>
      </c>
      <c r="J166" s="38">
        <v>10.9</v>
      </c>
      <c r="K166" s="38">
        <f aca="true" t="shared" si="17" ref="K166:K199">J166*H166</f>
        <v>327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3" customFormat="1" ht="30" customHeight="1">
      <c r="A167" s="20">
        <v>6</v>
      </c>
      <c r="B167" s="34" t="s">
        <v>231</v>
      </c>
      <c r="C167" s="34" t="s">
        <v>232</v>
      </c>
      <c r="D167" s="34" t="s">
        <v>245</v>
      </c>
      <c r="E167" s="34" t="s">
        <v>19</v>
      </c>
      <c r="F167" s="20">
        <v>1</v>
      </c>
      <c r="G167" s="38">
        <v>15</v>
      </c>
      <c r="H167" s="38">
        <f>G167</f>
        <v>15</v>
      </c>
      <c r="I167" s="20" t="s">
        <v>30</v>
      </c>
      <c r="J167" s="38">
        <v>28.81</v>
      </c>
      <c r="K167" s="38">
        <f t="shared" si="17"/>
        <v>432.15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3" customFormat="1" ht="30" customHeight="1">
      <c r="A168" s="20">
        <v>7</v>
      </c>
      <c r="B168" s="34" t="s">
        <v>231</v>
      </c>
      <c r="C168" s="34" t="s">
        <v>232</v>
      </c>
      <c r="D168" s="34" t="s">
        <v>71</v>
      </c>
      <c r="E168" s="34" t="s">
        <v>19</v>
      </c>
      <c r="F168" s="20">
        <v>1</v>
      </c>
      <c r="G168" s="38">
        <v>2.4</v>
      </c>
      <c r="H168" s="38">
        <f aca="true" t="shared" si="18" ref="H168:H199">G168</f>
        <v>2.4</v>
      </c>
      <c r="I168" s="20" t="s">
        <v>30</v>
      </c>
      <c r="J168" s="38">
        <v>53.08</v>
      </c>
      <c r="K168" s="38">
        <f t="shared" si="17"/>
        <v>127.392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3" customFormat="1" ht="30" customHeight="1">
      <c r="A169" s="20">
        <v>8</v>
      </c>
      <c r="B169" s="34" t="s">
        <v>259</v>
      </c>
      <c r="C169" s="34" t="s">
        <v>237</v>
      </c>
      <c r="D169" s="34" t="s">
        <v>260</v>
      </c>
      <c r="E169" s="34" t="s">
        <v>57</v>
      </c>
      <c r="F169" s="20">
        <v>1</v>
      </c>
      <c r="G169" s="38">
        <v>2</v>
      </c>
      <c r="H169" s="38">
        <f t="shared" si="18"/>
        <v>2</v>
      </c>
      <c r="I169" s="20" t="s">
        <v>30</v>
      </c>
      <c r="J169" s="38">
        <v>483</v>
      </c>
      <c r="K169" s="38">
        <f t="shared" si="17"/>
        <v>966</v>
      </c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3" customFormat="1" ht="29.25" customHeight="1">
      <c r="A170" s="34">
        <v>9</v>
      </c>
      <c r="B170" s="34" t="s">
        <v>259</v>
      </c>
      <c r="C170" s="34" t="s">
        <v>262</v>
      </c>
      <c r="D170" s="34" t="s">
        <v>261</v>
      </c>
      <c r="E170" s="34" t="s">
        <v>8</v>
      </c>
      <c r="F170" s="20">
        <v>1</v>
      </c>
      <c r="G170" s="38">
        <v>2</v>
      </c>
      <c r="H170" s="38">
        <f t="shared" si="18"/>
        <v>2</v>
      </c>
      <c r="I170" s="20" t="s">
        <v>30</v>
      </c>
      <c r="J170" s="38">
        <v>164.04</v>
      </c>
      <c r="K170" s="38">
        <f>J170*H170</f>
        <v>328.08</v>
      </c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3" customFormat="1" ht="30" customHeight="1">
      <c r="A171" s="20">
        <v>10</v>
      </c>
      <c r="B171" s="34" t="s">
        <v>256</v>
      </c>
      <c r="C171" s="34" t="s">
        <v>237</v>
      </c>
      <c r="D171" s="34" t="s">
        <v>257</v>
      </c>
      <c r="E171" s="34" t="s">
        <v>258</v>
      </c>
      <c r="F171" s="20">
        <v>1</v>
      </c>
      <c r="G171" s="38">
        <v>4</v>
      </c>
      <c r="H171" s="38">
        <f t="shared" si="18"/>
        <v>4</v>
      </c>
      <c r="I171" s="20" t="s">
        <v>30</v>
      </c>
      <c r="J171" s="38">
        <v>28</v>
      </c>
      <c r="K171" s="38">
        <f t="shared" si="17"/>
        <v>112</v>
      </c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3" customFormat="1" ht="30" customHeight="1">
      <c r="A172" s="20">
        <v>11</v>
      </c>
      <c r="B172" s="34" t="s">
        <v>251</v>
      </c>
      <c r="C172" s="34" t="s">
        <v>252</v>
      </c>
      <c r="D172" s="34" t="s">
        <v>253</v>
      </c>
      <c r="E172" s="34" t="s">
        <v>58</v>
      </c>
      <c r="F172" s="20">
        <v>1</v>
      </c>
      <c r="G172" s="38">
        <v>16</v>
      </c>
      <c r="H172" s="38">
        <f t="shared" si="18"/>
        <v>16</v>
      </c>
      <c r="I172" s="20" t="s">
        <v>30</v>
      </c>
      <c r="J172" s="38">
        <v>58</v>
      </c>
      <c r="K172" s="38">
        <f t="shared" si="17"/>
        <v>928</v>
      </c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3" customFormat="1" ht="30" customHeight="1">
      <c r="A173" s="20">
        <v>12</v>
      </c>
      <c r="B173" s="34" t="s">
        <v>68</v>
      </c>
      <c r="C173" s="34" t="s">
        <v>234</v>
      </c>
      <c r="D173" s="34" t="s">
        <v>235</v>
      </c>
      <c r="E173" s="34" t="s">
        <v>19</v>
      </c>
      <c r="F173" s="20">
        <v>1</v>
      </c>
      <c r="G173" s="38">
        <v>12</v>
      </c>
      <c r="H173" s="38">
        <f t="shared" si="18"/>
        <v>12</v>
      </c>
      <c r="I173" s="20" t="s">
        <v>30</v>
      </c>
      <c r="J173" s="38">
        <v>41.07</v>
      </c>
      <c r="K173" s="38">
        <f t="shared" si="17"/>
        <v>492.84000000000003</v>
      </c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3" customFormat="1" ht="30" customHeight="1">
      <c r="A174" s="20">
        <v>13</v>
      </c>
      <c r="B174" s="34" t="s">
        <v>68</v>
      </c>
      <c r="C174" s="34" t="s">
        <v>234</v>
      </c>
      <c r="D174" s="34" t="s">
        <v>236</v>
      </c>
      <c r="E174" s="34" t="s">
        <v>19</v>
      </c>
      <c r="F174" s="20">
        <v>1</v>
      </c>
      <c r="G174" s="38">
        <v>60</v>
      </c>
      <c r="H174" s="38">
        <f t="shared" si="18"/>
        <v>60</v>
      </c>
      <c r="I174" s="20" t="s">
        <v>30</v>
      </c>
      <c r="J174" s="38">
        <v>10.9</v>
      </c>
      <c r="K174" s="38">
        <f t="shared" si="17"/>
        <v>654</v>
      </c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3" customFormat="1" ht="30" customHeight="1">
      <c r="A175" s="20">
        <v>14</v>
      </c>
      <c r="B175" s="34" t="s">
        <v>204</v>
      </c>
      <c r="C175" s="34" t="s">
        <v>234</v>
      </c>
      <c r="D175" s="34" t="s">
        <v>67</v>
      </c>
      <c r="E175" s="34" t="s">
        <v>19</v>
      </c>
      <c r="F175" s="20">
        <v>1</v>
      </c>
      <c r="G175" s="38">
        <v>30</v>
      </c>
      <c r="H175" s="38">
        <f t="shared" si="18"/>
        <v>30</v>
      </c>
      <c r="I175" s="20" t="s">
        <v>30</v>
      </c>
      <c r="J175" s="38">
        <v>4.64</v>
      </c>
      <c r="K175" s="38">
        <f t="shared" si="17"/>
        <v>139.2</v>
      </c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3" customFormat="1" ht="30" customHeight="1">
      <c r="A176" s="20">
        <v>15</v>
      </c>
      <c r="B176" s="34" t="s">
        <v>204</v>
      </c>
      <c r="C176" s="34" t="s">
        <v>234</v>
      </c>
      <c r="D176" s="34" t="s">
        <v>244</v>
      </c>
      <c r="E176" s="34" t="s">
        <v>19</v>
      </c>
      <c r="F176" s="20">
        <v>1</v>
      </c>
      <c r="G176" s="38">
        <v>140</v>
      </c>
      <c r="H176" s="38">
        <f t="shared" si="18"/>
        <v>140</v>
      </c>
      <c r="I176" s="20" t="s">
        <v>30</v>
      </c>
      <c r="J176" s="38">
        <v>21.39</v>
      </c>
      <c r="K176" s="38">
        <f t="shared" si="17"/>
        <v>2994.6</v>
      </c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3" customFormat="1" ht="30" customHeight="1">
      <c r="A177" s="20">
        <v>16</v>
      </c>
      <c r="B177" s="34" t="s">
        <v>204</v>
      </c>
      <c r="C177" s="34" t="s">
        <v>234</v>
      </c>
      <c r="D177" s="34" t="s">
        <v>246</v>
      </c>
      <c r="E177" s="34" t="s">
        <v>19</v>
      </c>
      <c r="F177" s="20">
        <v>1</v>
      </c>
      <c r="G177" s="38">
        <v>4.8</v>
      </c>
      <c r="H177" s="38">
        <f t="shared" si="18"/>
        <v>4.8</v>
      </c>
      <c r="I177" s="20" t="s">
        <v>30</v>
      </c>
      <c r="J177" s="38">
        <v>49.5</v>
      </c>
      <c r="K177" s="38">
        <f t="shared" si="17"/>
        <v>237.6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3" customFormat="1" ht="30" customHeight="1">
      <c r="A178" s="20">
        <v>17</v>
      </c>
      <c r="B178" s="34" t="s">
        <v>204</v>
      </c>
      <c r="C178" s="34" t="s">
        <v>234</v>
      </c>
      <c r="D178" s="34" t="s">
        <v>71</v>
      </c>
      <c r="E178" s="34" t="s">
        <v>19</v>
      </c>
      <c r="F178" s="20">
        <v>1</v>
      </c>
      <c r="G178" s="38">
        <v>4.8</v>
      </c>
      <c r="H178" s="38">
        <f t="shared" si="18"/>
        <v>4.8</v>
      </c>
      <c r="I178" s="20" t="s">
        <v>30</v>
      </c>
      <c r="J178" s="38">
        <v>53.08</v>
      </c>
      <c r="K178" s="38">
        <f t="shared" si="17"/>
        <v>254.784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23" customFormat="1" ht="30" customHeight="1">
      <c r="A179" s="20">
        <v>18</v>
      </c>
      <c r="B179" s="34" t="s">
        <v>204</v>
      </c>
      <c r="C179" s="34" t="s">
        <v>234</v>
      </c>
      <c r="D179" s="34" t="s">
        <v>44</v>
      </c>
      <c r="E179" s="34" t="s">
        <v>19</v>
      </c>
      <c r="F179" s="20">
        <v>1</v>
      </c>
      <c r="G179" s="38">
        <v>25</v>
      </c>
      <c r="H179" s="38">
        <f t="shared" si="18"/>
        <v>25</v>
      </c>
      <c r="I179" s="20" t="s">
        <v>30</v>
      </c>
      <c r="J179" s="38">
        <v>82.98</v>
      </c>
      <c r="K179" s="38">
        <f t="shared" si="17"/>
        <v>2074.5</v>
      </c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</row>
    <row r="180" spans="1:255" s="23" customFormat="1" ht="30" customHeight="1">
      <c r="A180" s="20">
        <v>19</v>
      </c>
      <c r="B180" s="34" t="s">
        <v>204</v>
      </c>
      <c r="C180" s="34" t="s">
        <v>234</v>
      </c>
      <c r="D180" s="34" t="s">
        <v>250</v>
      </c>
      <c r="E180" s="34" t="s">
        <v>8</v>
      </c>
      <c r="F180" s="20">
        <v>1</v>
      </c>
      <c r="G180" s="38">
        <v>8</v>
      </c>
      <c r="H180" s="38">
        <f t="shared" si="18"/>
        <v>8</v>
      </c>
      <c r="I180" s="20" t="s">
        <v>30</v>
      </c>
      <c r="J180" s="38">
        <v>109</v>
      </c>
      <c r="K180" s="38">
        <f t="shared" si="17"/>
        <v>872</v>
      </c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</row>
    <row r="181" spans="1:255" s="23" customFormat="1" ht="30" customHeight="1">
      <c r="A181" s="20">
        <v>20</v>
      </c>
      <c r="B181" s="34" t="s">
        <v>239</v>
      </c>
      <c r="C181" s="34" t="s">
        <v>240</v>
      </c>
      <c r="D181" s="34" t="s">
        <v>241</v>
      </c>
      <c r="E181" s="34" t="s">
        <v>8</v>
      </c>
      <c r="F181" s="20">
        <v>1</v>
      </c>
      <c r="G181" s="38">
        <v>1</v>
      </c>
      <c r="H181" s="38">
        <f aca="true" t="shared" si="19" ref="H181:H188">G181</f>
        <v>1</v>
      </c>
      <c r="I181" s="20" t="s">
        <v>30</v>
      </c>
      <c r="J181" s="38">
        <v>599</v>
      </c>
      <c r="K181" s="38">
        <f aca="true" t="shared" si="20" ref="K181:K188">J181*H181</f>
        <v>599</v>
      </c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</row>
    <row r="182" spans="1:255" s="23" customFormat="1" ht="30" customHeight="1">
      <c r="A182" s="20">
        <v>21</v>
      </c>
      <c r="B182" s="35" t="s">
        <v>254</v>
      </c>
      <c r="C182" s="34" t="s">
        <v>229</v>
      </c>
      <c r="D182" s="34" t="s">
        <v>255</v>
      </c>
      <c r="E182" s="34" t="s">
        <v>19</v>
      </c>
      <c r="F182" s="20">
        <v>1</v>
      </c>
      <c r="G182" s="38">
        <v>5</v>
      </c>
      <c r="H182" s="38">
        <f t="shared" si="19"/>
        <v>5</v>
      </c>
      <c r="I182" s="20" t="s">
        <v>30</v>
      </c>
      <c r="J182" s="38">
        <v>113.2</v>
      </c>
      <c r="K182" s="38">
        <f t="shared" si="20"/>
        <v>566</v>
      </c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</row>
    <row r="183" spans="1:255" s="23" customFormat="1" ht="30" customHeight="1">
      <c r="A183" s="20">
        <v>22</v>
      </c>
      <c r="B183" s="34" t="s">
        <v>196</v>
      </c>
      <c r="C183" s="34" t="s">
        <v>237</v>
      </c>
      <c r="D183" s="34" t="s">
        <v>238</v>
      </c>
      <c r="E183" s="34" t="s">
        <v>42</v>
      </c>
      <c r="F183" s="20">
        <v>1</v>
      </c>
      <c r="G183" s="38">
        <v>6</v>
      </c>
      <c r="H183" s="38">
        <f t="shared" si="19"/>
        <v>6</v>
      </c>
      <c r="I183" s="20" t="s">
        <v>30</v>
      </c>
      <c r="J183" s="38">
        <v>482.17</v>
      </c>
      <c r="K183" s="38">
        <f t="shared" si="20"/>
        <v>2893.02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</row>
    <row r="184" spans="1:255" s="23" customFormat="1" ht="30" customHeight="1">
      <c r="A184" s="20">
        <v>23</v>
      </c>
      <c r="B184" s="34" t="s">
        <v>196</v>
      </c>
      <c r="C184" s="34" t="s">
        <v>237</v>
      </c>
      <c r="D184" s="34" t="s">
        <v>242</v>
      </c>
      <c r="E184" s="34" t="s">
        <v>243</v>
      </c>
      <c r="F184" s="20">
        <v>1</v>
      </c>
      <c r="G184" s="38">
        <v>0.35</v>
      </c>
      <c r="H184" s="38">
        <f t="shared" si="19"/>
        <v>0.35</v>
      </c>
      <c r="I184" s="20" t="s">
        <v>30</v>
      </c>
      <c r="J184" s="38">
        <v>4567.8</v>
      </c>
      <c r="K184" s="38">
        <f t="shared" si="20"/>
        <v>1598.73</v>
      </c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</row>
    <row r="185" spans="1:255" s="23" customFormat="1" ht="29.25" customHeight="1">
      <c r="A185" s="34">
        <v>24</v>
      </c>
      <c r="B185" s="34" t="s">
        <v>196</v>
      </c>
      <c r="C185" s="34" t="s">
        <v>46</v>
      </c>
      <c r="D185" s="34" t="s">
        <v>74</v>
      </c>
      <c r="E185" s="34" t="s">
        <v>8</v>
      </c>
      <c r="F185" s="20">
        <v>1</v>
      </c>
      <c r="G185" s="38">
        <v>2</v>
      </c>
      <c r="H185" s="38">
        <f t="shared" si="19"/>
        <v>2</v>
      </c>
      <c r="I185" s="20" t="s">
        <v>30</v>
      </c>
      <c r="J185" s="38">
        <v>61.65</v>
      </c>
      <c r="K185" s="38">
        <f t="shared" si="20"/>
        <v>123.3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</row>
    <row r="186" spans="1:255" s="23" customFormat="1" ht="29.25" customHeight="1">
      <c r="A186" s="34">
        <v>25</v>
      </c>
      <c r="B186" s="34" t="s">
        <v>196</v>
      </c>
      <c r="C186" s="34" t="s">
        <v>263</v>
      </c>
      <c r="D186" s="34" t="s">
        <v>261</v>
      </c>
      <c r="E186" s="34" t="s">
        <v>8</v>
      </c>
      <c r="F186" s="20">
        <v>1</v>
      </c>
      <c r="G186" s="38">
        <v>2</v>
      </c>
      <c r="H186" s="38">
        <f t="shared" si="19"/>
        <v>2</v>
      </c>
      <c r="I186" s="20" t="s">
        <v>30</v>
      </c>
      <c r="J186" s="38">
        <v>164.04</v>
      </c>
      <c r="K186" s="38">
        <f t="shared" si="20"/>
        <v>328.08</v>
      </c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</row>
    <row r="187" spans="1:255" s="23" customFormat="1" ht="29.25" customHeight="1">
      <c r="A187" s="34">
        <v>26</v>
      </c>
      <c r="B187" s="34" t="s">
        <v>265</v>
      </c>
      <c r="C187" s="34" t="s">
        <v>263</v>
      </c>
      <c r="D187" s="34" t="s">
        <v>261</v>
      </c>
      <c r="E187" s="34" t="s">
        <v>8</v>
      </c>
      <c r="F187" s="20">
        <v>1</v>
      </c>
      <c r="G187" s="38">
        <v>2</v>
      </c>
      <c r="H187" s="38">
        <f t="shared" si="19"/>
        <v>2</v>
      </c>
      <c r="I187" s="20" t="s">
        <v>30</v>
      </c>
      <c r="J187" s="38">
        <v>164.04</v>
      </c>
      <c r="K187" s="38">
        <f t="shared" si="20"/>
        <v>328.08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</row>
    <row r="188" spans="1:255" s="23" customFormat="1" ht="29.25" customHeight="1">
      <c r="A188" s="34">
        <v>27</v>
      </c>
      <c r="B188" s="34" t="s">
        <v>267</v>
      </c>
      <c r="C188" s="34" t="s">
        <v>268</v>
      </c>
      <c r="D188" s="34" t="s">
        <v>261</v>
      </c>
      <c r="E188" s="34" t="s">
        <v>8</v>
      </c>
      <c r="F188" s="20">
        <v>1</v>
      </c>
      <c r="G188" s="38">
        <v>1</v>
      </c>
      <c r="H188" s="38">
        <f t="shared" si="19"/>
        <v>1</v>
      </c>
      <c r="I188" s="20" t="s">
        <v>30</v>
      </c>
      <c r="J188" s="38">
        <v>434</v>
      </c>
      <c r="K188" s="38">
        <f t="shared" si="20"/>
        <v>434</v>
      </c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</row>
    <row r="189" spans="1:255" s="23" customFormat="1" ht="30" customHeight="1">
      <c r="A189" s="20">
        <v>28</v>
      </c>
      <c r="B189" s="34" t="s">
        <v>73</v>
      </c>
      <c r="C189" s="34" t="s">
        <v>252</v>
      </c>
      <c r="D189" s="34" t="s">
        <v>253</v>
      </c>
      <c r="E189" s="34" t="s">
        <v>58</v>
      </c>
      <c r="F189" s="20">
        <v>1</v>
      </c>
      <c r="G189" s="38">
        <v>16</v>
      </c>
      <c r="H189" s="38">
        <f t="shared" si="18"/>
        <v>16</v>
      </c>
      <c r="I189" s="20" t="s">
        <v>30</v>
      </c>
      <c r="J189" s="38">
        <v>58</v>
      </c>
      <c r="K189" s="38">
        <f t="shared" si="17"/>
        <v>928</v>
      </c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</row>
    <row r="190" spans="1:255" s="23" customFormat="1" ht="29.25" customHeight="1">
      <c r="A190" s="34">
        <v>29</v>
      </c>
      <c r="B190" s="34" t="s">
        <v>266</v>
      </c>
      <c r="C190" s="34" t="s">
        <v>263</v>
      </c>
      <c r="D190" s="34" t="s">
        <v>261</v>
      </c>
      <c r="E190" s="34" t="s">
        <v>8</v>
      </c>
      <c r="F190" s="20">
        <v>1</v>
      </c>
      <c r="G190" s="38">
        <v>2</v>
      </c>
      <c r="H190" s="38">
        <f t="shared" si="18"/>
        <v>2</v>
      </c>
      <c r="I190" s="20" t="s">
        <v>30</v>
      </c>
      <c r="J190" s="38">
        <v>164.04</v>
      </c>
      <c r="K190" s="38">
        <f>J190*H190</f>
        <v>328.08</v>
      </c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</row>
    <row r="191" spans="1:255" s="23" customFormat="1" ht="30" customHeight="1">
      <c r="A191" s="20">
        <v>30</v>
      </c>
      <c r="B191" s="34" t="s">
        <v>61</v>
      </c>
      <c r="C191" s="34" t="s">
        <v>234</v>
      </c>
      <c r="D191" s="34" t="s">
        <v>246</v>
      </c>
      <c r="E191" s="34" t="s">
        <v>19</v>
      </c>
      <c r="F191" s="20">
        <v>1</v>
      </c>
      <c r="G191" s="38">
        <v>4.8</v>
      </c>
      <c r="H191" s="38">
        <f t="shared" si="18"/>
        <v>4.8</v>
      </c>
      <c r="I191" s="20" t="s">
        <v>30</v>
      </c>
      <c r="J191" s="38">
        <v>49.5</v>
      </c>
      <c r="K191" s="38">
        <f t="shared" si="17"/>
        <v>237.6</v>
      </c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</row>
    <row r="192" spans="1:255" s="23" customFormat="1" ht="30" customHeight="1">
      <c r="A192" s="20">
        <v>31</v>
      </c>
      <c r="B192" s="34" t="s">
        <v>59</v>
      </c>
      <c r="C192" s="34" t="s">
        <v>234</v>
      </c>
      <c r="D192" s="34" t="s">
        <v>244</v>
      </c>
      <c r="E192" s="34" t="s">
        <v>19</v>
      </c>
      <c r="F192" s="20">
        <v>1</v>
      </c>
      <c r="G192" s="38">
        <v>60</v>
      </c>
      <c r="H192" s="38">
        <f t="shared" si="18"/>
        <v>60</v>
      </c>
      <c r="I192" s="20" t="s">
        <v>30</v>
      </c>
      <c r="J192" s="38">
        <v>21.39</v>
      </c>
      <c r="K192" s="38">
        <f t="shared" si="17"/>
        <v>1283.4</v>
      </c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</row>
    <row r="193" spans="1:255" s="23" customFormat="1" ht="30" customHeight="1">
      <c r="A193" s="20">
        <v>32</v>
      </c>
      <c r="B193" s="34" t="s">
        <v>59</v>
      </c>
      <c r="C193" s="34" t="s">
        <v>234</v>
      </c>
      <c r="D193" s="34" t="s">
        <v>250</v>
      </c>
      <c r="E193" s="34" t="s">
        <v>8</v>
      </c>
      <c r="F193" s="20">
        <v>1</v>
      </c>
      <c r="G193" s="38">
        <v>6</v>
      </c>
      <c r="H193" s="38">
        <f t="shared" si="18"/>
        <v>6</v>
      </c>
      <c r="I193" s="20" t="s">
        <v>30</v>
      </c>
      <c r="J193" s="38">
        <v>109</v>
      </c>
      <c r="K193" s="38">
        <f t="shared" si="17"/>
        <v>654</v>
      </c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</row>
    <row r="194" spans="1:255" s="23" customFormat="1" ht="30" customHeight="1">
      <c r="A194" s="20">
        <v>33</v>
      </c>
      <c r="B194" s="34" t="s">
        <v>247</v>
      </c>
      <c r="C194" s="34" t="s">
        <v>248</v>
      </c>
      <c r="D194" s="34" t="s">
        <v>249</v>
      </c>
      <c r="E194" s="34" t="s">
        <v>19</v>
      </c>
      <c r="F194" s="20">
        <v>1</v>
      </c>
      <c r="G194" s="38">
        <v>7</v>
      </c>
      <c r="H194" s="38">
        <f t="shared" si="18"/>
        <v>7</v>
      </c>
      <c r="I194" s="20" t="s">
        <v>30</v>
      </c>
      <c r="J194" s="38">
        <v>73.23</v>
      </c>
      <c r="K194" s="38">
        <f t="shared" si="17"/>
        <v>512.61</v>
      </c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</row>
    <row r="195" spans="1:255" s="23" customFormat="1" ht="29.25" customHeight="1">
      <c r="A195" s="34">
        <v>34</v>
      </c>
      <c r="B195" s="34" t="s">
        <v>247</v>
      </c>
      <c r="C195" s="34" t="s">
        <v>262</v>
      </c>
      <c r="D195" s="34" t="s">
        <v>261</v>
      </c>
      <c r="E195" s="34" t="s">
        <v>8</v>
      </c>
      <c r="F195" s="20">
        <v>1</v>
      </c>
      <c r="G195" s="38">
        <v>2</v>
      </c>
      <c r="H195" s="38">
        <f t="shared" si="18"/>
        <v>2</v>
      </c>
      <c r="I195" s="20" t="s">
        <v>30</v>
      </c>
      <c r="J195" s="38">
        <v>164.03</v>
      </c>
      <c r="K195" s="38">
        <f t="shared" si="17"/>
        <v>328.06</v>
      </c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</row>
    <row r="196" spans="1:255" s="23" customFormat="1" ht="29.25" customHeight="1">
      <c r="A196" s="34">
        <v>35</v>
      </c>
      <c r="B196" s="34" t="s">
        <v>70</v>
      </c>
      <c r="C196" s="34" t="s">
        <v>262</v>
      </c>
      <c r="D196" s="34" t="s">
        <v>261</v>
      </c>
      <c r="E196" s="34" t="s">
        <v>8</v>
      </c>
      <c r="F196" s="20">
        <v>1</v>
      </c>
      <c r="G196" s="38">
        <v>2</v>
      </c>
      <c r="H196" s="38">
        <f t="shared" si="18"/>
        <v>2</v>
      </c>
      <c r="I196" s="20" t="s">
        <v>30</v>
      </c>
      <c r="J196" s="38">
        <v>164.03</v>
      </c>
      <c r="K196" s="38">
        <f>J196*H196</f>
        <v>328.06</v>
      </c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</row>
    <row r="197" spans="1:255" s="23" customFormat="1" ht="29.25" customHeight="1">
      <c r="A197" s="34">
        <v>36</v>
      </c>
      <c r="B197" s="34" t="s">
        <v>50</v>
      </c>
      <c r="C197" s="34" t="s">
        <v>263</v>
      </c>
      <c r="D197" s="34" t="s">
        <v>261</v>
      </c>
      <c r="E197" s="34" t="s">
        <v>8</v>
      </c>
      <c r="F197" s="20">
        <v>1</v>
      </c>
      <c r="G197" s="38">
        <v>1</v>
      </c>
      <c r="H197" s="38">
        <f t="shared" si="18"/>
        <v>1</v>
      </c>
      <c r="I197" s="20" t="s">
        <v>30</v>
      </c>
      <c r="J197" s="38">
        <v>164.03</v>
      </c>
      <c r="K197" s="38">
        <f>J197*H197</f>
        <v>164.03</v>
      </c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</row>
    <row r="198" spans="1:255" s="23" customFormat="1" ht="29.25" customHeight="1">
      <c r="A198" s="34">
        <v>37</v>
      </c>
      <c r="B198" s="34" t="s">
        <v>50</v>
      </c>
      <c r="C198" s="34" t="s">
        <v>264</v>
      </c>
      <c r="D198" s="34" t="s">
        <v>261</v>
      </c>
      <c r="E198" s="34" t="s">
        <v>8</v>
      </c>
      <c r="F198" s="20">
        <v>1</v>
      </c>
      <c r="G198" s="38">
        <v>1</v>
      </c>
      <c r="H198" s="38">
        <f t="shared" si="18"/>
        <v>1</v>
      </c>
      <c r="I198" s="20" t="s">
        <v>30</v>
      </c>
      <c r="J198" s="38">
        <v>119</v>
      </c>
      <c r="K198" s="38">
        <f>J198*H198</f>
        <v>119</v>
      </c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</row>
    <row r="199" spans="1:255" s="23" customFormat="1" ht="29.25" customHeight="1" thickBot="1">
      <c r="A199" s="46">
        <v>38</v>
      </c>
      <c r="B199" s="46" t="s">
        <v>69</v>
      </c>
      <c r="C199" s="46" t="s">
        <v>46</v>
      </c>
      <c r="D199" s="46" t="s">
        <v>74</v>
      </c>
      <c r="E199" s="46" t="s">
        <v>8</v>
      </c>
      <c r="F199" s="47">
        <v>1</v>
      </c>
      <c r="G199" s="48">
        <v>10</v>
      </c>
      <c r="H199" s="48">
        <f t="shared" si="18"/>
        <v>10</v>
      </c>
      <c r="I199" s="47" t="s">
        <v>30</v>
      </c>
      <c r="J199" s="48">
        <v>61.64</v>
      </c>
      <c r="K199" s="48">
        <f t="shared" si="17"/>
        <v>616.4</v>
      </c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</row>
    <row r="200" spans="1:13" ht="24.75" customHeight="1" thickBot="1">
      <c r="A200" s="55" t="s">
        <v>38</v>
      </c>
      <c r="B200" s="56"/>
      <c r="C200" s="56"/>
      <c r="D200" s="56"/>
      <c r="E200" s="56"/>
      <c r="F200" s="56"/>
      <c r="G200" s="56"/>
      <c r="H200" s="56"/>
      <c r="I200" s="56"/>
      <c r="J200" s="57"/>
      <c r="K200" s="9">
        <v>24578.99</v>
      </c>
      <c r="M200" s="22"/>
    </row>
    <row r="201" spans="1:13" ht="24.75" customHeight="1" thickBot="1">
      <c r="A201" s="63" t="s">
        <v>189</v>
      </c>
      <c r="B201" s="64"/>
      <c r="C201" s="64"/>
      <c r="D201" s="64"/>
      <c r="E201" s="64"/>
      <c r="F201" s="64"/>
      <c r="G201" s="64"/>
      <c r="H201" s="64"/>
      <c r="I201" s="64"/>
      <c r="J201" s="66"/>
      <c r="K201" s="14">
        <v>5159.25</v>
      </c>
      <c r="M201" s="22"/>
    </row>
    <row r="202" spans="1:11" ht="25.5" customHeight="1" thickBot="1">
      <c r="A202" s="55" t="s">
        <v>36</v>
      </c>
      <c r="B202" s="56"/>
      <c r="C202" s="56"/>
      <c r="D202" s="56"/>
      <c r="E202" s="56"/>
      <c r="F202" s="56"/>
      <c r="G202" s="56"/>
      <c r="H202" s="56"/>
      <c r="I202" s="56"/>
      <c r="J202" s="57"/>
      <c r="K202" s="9">
        <f>SUM(K162:K201)</f>
        <v>54781.15600000001</v>
      </c>
    </row>
    <row r="203" spans="1:11" ht="27" customHeight="1" thickBot="1">
      <c r="A203" s="55" t="s">
        <v>39</v>
      </c>
      <c r="B203" s="56"/>
      <c r="C203" s="56"/>
      <c r="D203" s="56"/>
      <c r="E203" s="56"/>
      <c r="F203" s="56"/>
      <c r="G203" s="56"/>
      <c r="H203" s="56"/>
      <c r="I203" s="56"/>
      <c r="J203" s="57"/>
      <c r="K203" s="9">
        <f>K201+K159+K117+K50</f>
        <v>16577.41</v>
      </c>
    </row>
    <row r="204" spans="1:11" ht="31.5" customHeight="1" thickBot="1">
      <c r="A204" s="55" t="s">
        <v>35</v>
      </c>
      <c r="B204" s="56"/>
      <c r="C204" s="56"/>
      <c r="D204" s="56"/>
      <c r="E204" s="56"/>
      <c r="F204" s="56"/>
      <c r="G204" s="56"/>
      <c r="H204" s="56"/>
      <c r="I204" s="56"/>
      <c r="J204" s="57"/>
      <c r="K204" s="9">
        <f>K202+K160+K118+K51</f>
        <v>135364.59100000001</v>
      </c>
    </row>
    <row r="205" spans="1:9" ht="20.25" customHeight="1">
      <c r="A205" s="23"/>
      <c r="B205" s="23"/>
      <c r="C205" s="23"/>
      <c r="D205" s="23"/>
      <c r="E205" s="23"/>
      <c r="F205" s="23"/>
      <c r="G205" s="22"/>
      <c r="H205" s="22"/>
      <c r="I205" s="23"/>
    </row>
    <row r="206" spans="1:18" s="29" customFormat="1" ht="24.75" customHeight="1">
      <c r="A206" s="31"/>
      <c r="B206" s="59" t="s">
        <v>41</v>
      </c>
      <c r="C206" s="59"/>
      <c r="E206" s="58" t="s">
        <v>24</v>
      </c>
      <c r="F206" s="58"/>
      <c r="G206" s="58"/>
      <c r="H206" s="58"/>
      <c r="J206" s="30"/>
      <c r="K206" s="30"/>
      <c r="L206" s="31"/>
      <c r="M206" s="31"/>
      <c r="N206" s="31"/>
      <c r="O206" s="31"/>
      <c r="P206" s="31"/>
      <c r="Q206" s="31"/>
      <c r="R206" s="31"/>
    </row>
    <row r="207" spans="1:18" s="29" customFormat="1" ht="15" customHeight="1">
      <c r="A207" s="31"/>
      <c r="G207" s="32"/>
      <c r="H207" s="32"/>
      <c r="J207" s="30"/>
      <c r="K207" s="30"/>
      <c r="L207" s="31"/>
      <c r="M207" s="31"/>
      <c r="N207" s="31"/>
      <c r="O207" s="31"/>
      <c r="P207" s="31"/>
      <c r="Q207" s="31"/>
      <c r="R207" s="31"/>
    </row>
    <row r="208" spans="1:18" s="29" customFormat="1" ht="38.25" customHeight="1">
      <c r="A208" s="31"/>
      <c r="B208" s="58" t="s">
        <v>26</v>
      </c>
      <c r="C208" s="58"/>
      <c r="E208" s="58" t="s">
        <v>27</v>
      </c>
      <c r="F208" s="58"/>
      <c r="G208" s="58"/>
      <c r="H208" s="58"/>
      <c r="J208" s="30"/>
      <c r="K208" s="30"/>
      <c r="L208" s="31"/>
      <c r="M208" s="31"/>
      <c r="N208" s="31"/>
      <c r="O208" s="31"/>
      <c r="P208" s="31"/>
      <c r="Q208" s="31"/>
      <c r="R208" s="31"/>
    </row>
    <row r="209" ht="12.75" customHeight="1">
      <c r="A209" s="23"/>
    </row>
    <row r="210" ht="12.75" customHeight="1">
      <c r="A210" s="23"/>
    </row>
    <row r="211" ht="12.75" customHeight="1">
      <c r="A211" s="23"/>
    </row>
    <row r="212" ht="12.75" customHeight="1">
      <c r="A212" s="23"/>
    </row>
    <row r="213" ht="12.75" customHeight="1">
      <c r="A213" s="23"/>
    </row>
    <row r="214" ht="12.75" customHeight="1">
      <c r="A214" s="23"/>
    </row>
    <row r="215" ht="12.75" customHeight="1">
      <c r="A215" s="23"/>
    </row>
    <row r="216" ht="12.75" customHeight="1">
      <c r="A216" s="23"/>
    </row>
    <row r="217" ht="12.75" customHeight="1">
      <c r="A217" s="23"/>
    </row>
    <row r="218" ht="12.75" customHeight="1">
      <c r="A218" s="23"/>
    </row>
    <row r="219" ht="12.75" customHeight="1">
      <c r="A219" s="23"/>
    </row>
    <row r="220" ht="12.75" customHeight="1">
      <c r="A220" s="23"/>
    </row>
    <row r="221" ht="12.75" customHeight="1">
      <c r="A221" s="23"/>
    </row>
    <row r="222" ht="12.75" customHeight="1">
      <c r="A222" s="23"/>
    </row>
    <row r="223" ht="12.75" customHeight="1">
      <c r="A223" s="23"/>
    </row>
    <row r="224" ht="12.75" customHeight="1">
      <c r="A224" s="23"/>
    </row>
    <row r="225" ht="12.75" customHeight="1">
      <c r="A225" s="23"/>
    </row>
    <row r="226" ht="12.75" customHeight="1">
      <c r="A226" s="23"/>
    </row>
    <row r="227" ht="12.75" customHeight="1">
      <c r="A227" s="23"/>
    </row>
    <row r="228" ht="12.75" customHeight="1">
      <c r="A228" s="23"/>
    </row>
    <row r="229" ht="12.75" customHeight="1">
      <c r="A229" s="23"/>
    </row>
    <row r="230" ht="12.75" customHeight="1">
      <c r="A230" s="23"/>
    </row>
    <row r="231" ht="12.75" customHeight="1">
      <c r="A231" s="23"/>
    </row>
    <row r="232" ht="12.75" customHeight="1">
      <c r="A232" s="23"/>
    </row>
    <row r="233" ht="12.75" customHeight="1">
      <c r="A233" s="23"/>
    </row>
    <row r="234" ht="12.75" customHeight="1">
      <c r="A234" s="23"/>
    </row>
    <row r="235" ht="12.75" customHeight="1">
      <c r="A235" s="23"/>
    </row>
    <row r="236" ht="12.75" customHeight="1">
      <c r="A236" s="23"/>
    </row>
    <row r="237" ht="12.75" customHeight="1">
      <c r="A237" s="23"/>
    </row>
    <row r="238" ht="12.75" customHeight="1">
      <c r="A238" s="23"/>
    </row>
    <row r="239" ht="12.75" customHeight="1">
      <c r="A239" s="23"/>
    </row>
    <row r="240" ht="12.75" customHeight="1">
      <c r="A240" s="23"/>
    </row>
    <row r="241" ht="12.75" customHeight="1">
      <c r="A241" s="23"/>
    </row>
    <row r="242" ht="12.75" customHeight="1">
      <c r="A242" s="23"/>
    </row>
    <row r="243" ht="12.75" customHeight="1">
      <c r="A243" s="23"/>
    </row>
    <row r="244" ht="12.75" customHeight="1">
      <c r="A244" s="23"/>
    </row>
    <row r="245" ht="12.75" customHeight="1">
      <c r="A245" s="23"/>
    </row>
    <row r="246" ht="12.75" customHeight="1">
      <c r="A246" s="23"/>
    </row>
    <row r="247" ht="12.75" customHeight="1">
      <c r="A247" s="23"/>
    </row>
    <row r="248" ht="12.75" customHeight="1">
      <c r="A248" s="23"/>
    </row>
    <row r="249" ht="12.75" customHeight="1">
      <c r="A249" s="23"/>
    </row>
    <row r="250" ht="12.75" customHeight="1">
      <c r="A250" s="23"/>
    </row>
    <row r="251" ht="12.75" customHeight="1">
      <c r="A251" s="23"/>
    </row>
    <row r="252" ht="12.75" customHeight="1">
      <c r="A252" s="23"/>
    </row>
    <row r="253" ht="12.75" customHeight="1">
      <c r="A253" s="23"/>
    </row>
    <row r="254" ht="12.75" customHeight="1">
      <c r="A254" s="23"/>
    </row>
    <row r="255" ht="12.75" customHeight="1">
      <c r="A255" s="23"/>
    </row>
    <row r="256" ht="12.75" customHeight="1">
      <c r="A256" s="23"/>
    </row>
    <row r="257" ht="12.75" customHeight="1">
      <c r="A257" s="23"/>
    </row>
    <row r="258" ht="12.75" customHeight="1">
      <c r="A258" s="23"/>
    </row>
    <row r="259" ht="12.75" customHeight="1">
      <c r="A259" s="23"/>
    </row>
    <row r="260" ht="12.75" customHeight="1">
      <c r="A260" s="23"/>
    </row>
    <row r="261" ht="12.75" customHeight="1">
      <c r="A261" s="23"/>
    </row>
    <row r="262" ht="12.75" customHeight="1">
      <c r="A262" s="23"/>
    </row>
    <row r="263" ht="12.75" customHeight="1">
      <c r="A263" s="23"/>
    </row>
    <row r="264" ht="12.75" customHeight="1">
      <c r="A264" s="23"/>
    </row>
    <row r="265" ht="12.75" customHeight="1">
      <c r="A265" s="23"/>
    </row>
    <row r="266" ht="12.75" customHeight="1">
      <c r="A266" s="23"/>
    </row>
    <row r="267" ht="12.75" customHeight="1">
      <c r="A267" s="23"/>
    </row>
    <row r="268" ht="12.75" customHeight="1">
      <c r="A268" s="23"/>
    </row>
    <row r="269" ht="12.75" customHeight="1">
      <c r="A269" s="23"/>
    </row>
    <row r="270" ht="12.75" customHeight="1">
      <c r="A270" s="23"/>
    </row>
    <row r="271" ht="12.75" customHeight="1">
      <c r="A271" s="23"/>
    </row>
    <row r="272" ht="12.75" customHeight="1">
      <c r="A272" s="23"/>
    </row>
    <row r="273" ht="12.75" customHeight="1">
      <c r="A273" s="23"/>
    </row>
    <row r="274" ht="12.75" customHeight="1">
      <c r="A274" s="23"/>
    </row>
    <row r="275" ht="12.75" customHeight="1">
      <c r="A275" s="23"/>
    </row>
    <row r="276" ht="12.75" customHeight="1">
      <c r="A276" s="23"/>
    </row>
    <row r="277" ht="12.75" customHeight="1">
      <c r="A277" s="23"/>
    </row>
    <row r="278" spans="1:18" ht="12.75" customHeight="1">
      <c r="A278" s="23"/>
      <c r="G278" s="24"/>
      <c r="H278" s="24"/>
      <c r="J278" s="25"/>
      <c r="K278" s="25"/>
      <c r="L278" s="24"/>
      <c r="M278" s="24"/>
      <c r="N278" s="24"/>
      <c r="O278" s="24"/>
      <c r="P278" s="24"/>
      <c r="Q278" s="24"/>
      <c r="R278" s="24"/>
    </row>
    <row r="279" spans="1:18" ht="12.75" customHeight="1">
      <c r="A279" s="23"/>
      <c r="G279" s="24"/>
      <c r="H279" s="24"/>
      <c r="J279" s="25"/>
      <c r="K279" s="25"/>
      <c r="L279" s="24"/>
      <c r="M279" s="24"/>
      <c r="N279" s="24"/>
      <c r="O279" s="24"/>
      <c r="P279" s="24"/>
      <c r="Q279" s="24"/>
      <c r="R279" s="24"/>
    </row>
    <row r="280" spans="1:18" ht="12.75" customHeight="1">
      <c r="A280" s="23"/>
      <c r="G280" s="24"/>
      <c r="H280" s="24"/>
      <c r="J280" s="25"/>
      <c r="K280" s="25"/>
      <c r="L280" s="24"/>
      <c r="M280" s="24"/>
      <c r="N280" s="24"/>
      <c r="O280" s="24"/>
      <c r="P280" s="24"/>
      <c r="Q280" s="24"/>
      <c r="R280" s="24"/>
    </row>
    <row r="281" spans="1:18" ht="12.75" customHeight="1">
      <c r="A281" s="23"/>
      <c r="G281" s="24"/>
      <c r="H281" s="24"/>
      <c r="J281" s="25"/>
      <c r="K281" s="25"/>
      <c r="L281" s="24"/>
      <c r="M281" s="24"/>
      <c r="N281" s="24"/>
      <c r="O281" s="24"/>
      <c r="P281" s="24"/>
      <c r="Q281" s="24"/>
      <c r="R281" s="24"/>
    </row>
    <row r="282" spans="1:18" ht="12.75" customHeight="1">
      <c r="A282" s="23"/>
      <c r="G282" s="24"/>
      <c r="H282" s="24"/>
      <c r="J282" s="25"/>
      <c r="K282" s="25"/>
      <c r="L282" s="24"/>
      <c r="M282" s="24"/>
      <c r="N282" s="24"/>
      <c r="O282" s="24"/>
      <c r="P282" s="24"/>
      <c r="Q282" s="24"/>
      <c r="R282" s="24"/>
    </row>
    <row r="283" spans="1:18" ht="12.75" customHeight="1">
      <c r="A283" s="23"/>
      <c r="G283" s="24"/>
      <c r="H283" s="24"/>
      <c r="J283" s="25"/>
      <c r="K283" s="25"/>
      <c r="L283" s="24"/>
      <c r="M283" s="24"/>
      <c r="N283" s="24"/>
      <c r="O283" s="24"/>
      <c r="P283" s="24"/>
      <c r="Q283" s="24"/>
      <c r="R283" s="24"/>
    </row>
    <row r="284" spans="1:18" ht="12.75" customHeight="1">
      <c r="A284" s="23"/>
      <c r="G284" s="24"/>
      <c r="H284" s="24"/>
      <c r="J284" s="25"/>
      <c r="K284" s="25"/>
      <c r="L284" s="24"/>
      <c r="M284" s="24"/>
      <c r="N284" s="24"/>
      <c r="O284" s="24"/>
      <c r="P284" s="24"/>
      <c r="Q284" s="24"/>
      <c r="R284" s="24"/>
    </row>
    <row r="285" spans="1:18" ht="12.75" customHeight="1">
      <c r="A285" s="23"/>
      <c r="G285" s="24"/>
      <c r="H285" s="24"/>
      <c r="J285" s="25"/>
      <c r="K285" s="25"/>
      <c r="L285" s="24"/>
      <c r="M285" s="24"/>
      <c r="N285" s="24"/>
      <c r="O285" s="24"/>
      <c r="P285" s="24"/>
      <c r="Q285" s="24"/>
      <c r="R285" s="24"/>
    </row>
    <row r="286" spans="1:18" ht="12.75" customHeight="1">
      <c r="A286" s="23"/>
      <c r="G286" s="24"/>
      <c r="H286" s="24"/>
      <c r="J286" s="25"/>
      <c r="K286" s="25"/>
      <c r="L286" s="24"/>
      <c r="M286" s="24"/>
      <c r="N286" s="24"/>
      <c r="O286" s="24"/>
      <c r="P286" s="24"/>
      <c r="Q286" s="24"/>
      <c r="R286" s="24"/>
    </row>
    <row r="287" spans="1:18" ht="12.75" customHeight="1">
      <c r="A287" s="23"/>
      <c r="G287" s="24"/>
      <c r="H287" s="24"/>
      <c r="J287" s="25"/>
      <c r="K287" s="25"/>
      <c r="L287" s="24"/>
      <c r="M287" s="24"/>
      <c r="N287" s="24"/>
      <c r="O287" s="24"/>
      <c r="P287" s="24"/>
      <c r="Q287" s="24"/>
      <c r="R287" s="24"/>
    </row>
    <row r="288" spans="1:18" ht="12.75" customHeight="1">
      <c r="A288" s="23"/>
      <c r="G288" s="24"/>
      <c r="H288" s="24"/>
      <c r="J288" s="25"/>
      <c r="K288" s="25"/>
      <c r="L288" s="24"/>
      <c r="M288" s="24"/>
      <c r="N288" s="24"/>
      <c r="O288" s="24"/>
      <c r="P288" s="24"/>
      <c r="Q288" s="24"/>
      <c r="R288" s="24"/>
    </row>
    <row r="289" spans="1:18" ht="12.75" customHeight="1">
      <c r="A289" s="23"/>
      <c r="G289" s="24"/>
      <c r="H289" s="24"/>
      <c r="J289" s="25"/>
      <c r="K289" s="25"/>
      <c r="L289" s="24"/>
      <c r="M289" s="24"/>
      <c r="N289" s="24"/>
      <c r="O289" s="24"/>
      <c r="P289" s="24"/>
      <c r="Q289" s="24"/>
      <c r="R289" s="24"/>
    </row>
    <row r="290" spans="1:18" ht="12.75" customHeight="1">
      <c r="A290" s="23"/>
      <c r="G290" s="24"/>
      <c r="H290" s="24"/>
      <c r="J290" s="25"/>
      <c r="K290" s="25"/>
      <c r="L290" s="24"/>
      <c r="M290" s="24"/>
      <c r="N290" s="24"/>
      <c r="O290" s="24"/>
      <c r="P290" s="24"/>
      <c r="Q290" s="24"/>
      <c r="R290" s="24"/>
    </row>
    <row r="291" spans="1:18" ht="12.75" customHeight="1">
      <c r="A291" s="23"/>
      <c r="G291" s="24"/>
      <c r="H291" s="24"/>
      <c r="J291" s="25"/>
      <c r="K291" s="25"/>
      <c r="L291" s="24"/>
      <c r="M291" s="24"/>
      <c r="N291" s="24"/>
      <c r="O291" s="24"/>
      <c r="P291" s="24"/>
      <c r="Q291" s="24"/>
      <c r="R291" s="24"/>
    </row>
    <row r="292" spans="1:18" ht="12.75" customHeight="1">
      <c r="A292" s="23"/>
      <c r="G292" s="24"/>
      <c r="H292" s="24"/>
      <c r="J292" s="25"/>
      <c r="K292" s="25"/>
      <c r="L292" s="24"/>
      <c r="M292" s="24"/>
      <c r="N292" s="24"/>
      <c r="O292" s="24"/>
      <c r="P292" s="24"/>
      <c r="Q292" s="24"/>
      <c r="R292" s="24"/>
    </row>
    <row r="293" spans="1:18" ht="12.75" customHeight="1">
      <c r="A293" s="23"/>
      <c r="G293" s="24"/>
      <c r="H293" s="24"/>
      <c r="J293" s="25"/>
      <c r="K293" s="25"/>
      <c r="L293" s="24"/>
      <c r="M293" s="24"/>
      <c r="N293" s="24"/>
      <c r="O293" s="24"/>
      <c r="P293" s="24"/>
      <c r="Q293" s="24"/>
      <c r="R293" s="24"/>
    </row>
    <row r="294" spans="1:18" ht="12.75" customHeight="1">
      <c r="A294" s="23"/>
      <c r="G294" s="24"/>
      <c r="H294" s="24"/>
      <c r="J294" s="25"/>
      <c r="K294" s="25"/>
      <c r="L294" s="24"/>
      <c r="M294" s="24"/>
      <c r="N294" s="24"/>
      <c r="O294" s="24"/>
      <c r="P294" s="24"/>
      <c r="Q294" s="24"/>
      <c r="R294" s="24"/>
    </row>
    <row r="295" spans="1:18" ht="12.75" customHeight="1">
      <c r="A295" s="23"/>
      <c r="G295" s="24"/>
      <c r="H295" s="24"/>
      <c r="J295" s="25"/>
      <c r="K295" s="25"/>
      <c r="L295" s="24"/>
      <c r="M295" s="24"/>
      <c r="N295" s="24"/>
      <c r="O295" s="24"/>
      <c r="P295" s="24"/>
      <c r="Q295" s="24"/>
      <c r="R295" s="24"/>
    </row>
    <row r="296" spans="1:18" ht="12.75" customHeight="1">
      <c r="A296" s="23"/>
      <c r="G296" s="24"/>
      <c r="H296" s="24"/>
      <c r="J296" s="25"/>
      <c r="K296" s="25"/>
      <c r="L296" s="24"/>
      <c r="M296" s="24"/>
      <c r="N296" s="24"/>
      <c r="O296" s="24"/>
      <c r="P296" s="24"/>
      <c r="Q296" s="24"/>
      <c r="R296" s="24"/>
    </row>
    <row r="297" spans="1:18" ht="12.75" customHeight="1">
      <c r="A297" s="23"/>
      <c r="G297" s="24"/>
      <c r="H297" s="24"/>
      <c r="J297" s="25"/>
      <c r="K297" s="25"/>
      <c r="L297" s="24"/>
      <c r="M297" s="24"/>
      <c r="N297" s="24"/>
      <c r="O297" s="24"/>
      <c r="P297" s="24"/>
      <c r="Q297" s="24"/>
      <c r="R297" s="24"/>
    </row>
    <row r="298" spans="1:18" ht="12.75" customHeight="1">
      <c r="A298" s="23"/>
      <c r="G298" s="24"/>
      <c r="H298" s="24"/>
      <c r="J298" s="25"/>
      <c r="K298" s="25"/>
      <c r="L298" s="24"/>
      <c r="M298" s="24"/>
      <c r="N298" s="24"/>
      <c r="O298" s="24"/>
      <c r="P298" s="24"/>
      <c r="Q298" s="24"/>
      <c r="R298" s="24"/>
    </row>
    <row r="299" spans="1:18" ht="12.75" customHeight="1">
      <c r="A299" s="23"/>
      <c r="G299" s="24"/>
      <c r="H299" s="24"/>
      <c r="J299" s="25"/>
      <c r="K299" s="25"/>
      <c r="L299" s="24"/>
      <c r="M299" s="24"/>
      <c r="N299" s="24"/>
      <c r="O299" s="24"/>
      <c r="P299" s="24"/>
      <c r="Q299" s="24"/>
      <c r="R299" s="24"/>
    </row>
    <row r="300" spans="1:18" ht="12.75" customHeight="1">
      <c r="A300" s="23"/>
      <c r="G300" s="24"/>
      <c r="H300" s="24"/>
      <c r="J300" s="25"/>
      <c r="K300" s="25"/>
      <c r="L300" s="24"/>
      <c r="M300" s="24"/>
      <c r="N300" s="24"/>
      <c r="O300" s="24"/>
      <c r="P300" s="24"/>
      <c r="Q300" s="24"/>
      <c r="R300" s="24"/>
    </row>
    <row r="301" spans="1:18" ht="12.75" customHeight="1">
      <c r="A301" s="23"/>
      <c r="G301" s="24"/>
      <c r="H301" s="24"/>
      <c r="J301" s="25"/>
      <c r="K301" s="25"/>
      <c r="L301" s="24"/>
      <c r="M301" s="24"/>
      <c r="N301" s="24"/>
      <c r="O301" s="24"/>
      <c r="P301" s="24"/>
      <c r="Q301" s="24"/>
      <c r="R301" s="24"/>
    </row>
    <row r="302" spans="1:18" ht="12.75" customHeight="1">
      <c r="A302" s="23"/>
      <c r="G302" s="24"/>
      <c r="H302" s="24"/>
      <c r="J302" s="25"/>
      <c r="K302" s="25"/>
      <c r="L302" s="24"/>
      <c r="M302" s="24"/>
      <c r="N302" s="24"/>
      <c r="O302" s="24"/>
      <c r="P302" s="24"/>
      <c r="Q302" s="24"/>
      <c r="R302" s="24"/>
    </row>
    <row r="303" spans="1:18" ht="12.75" customHeight="1">
      <c r="A303" s="23"/>
      <c r="G303" s="24"/>
      <c r="H303" s="24"/>
      <c r="J303" s="25"/>
      <c r="K303" s="25"/>
      <c r="L303" s="24"/>
      <c r="M303" s="24"/>
      <c r="N303" s="24"/>
      <c r="O303" s="24"/>
      <c r="P303" s="24"/>
      <c r="Q303" s="24"/>
      <c r="R303" s="24"/>
    </row>
    <row r="304" spans="1:18" ht="12.75" customHeight="1">
      <c r="A304" s="23"/>
      <c r="G304" s="24"/>
      <c r="H304" s="24"/>
      <c r="J304" s="25"/>
      <c r="K304" s="25"/>
      <c r="L304" s="24"/>
      <c r="M304" s="24"/>
      <c r="N304" s="24"/>
      <c r="O304" s="24"/>
      <c r="P304" s="24"/>
      <c r="Q304" s="24"/>
      <c r="R304" s="24"/>
    </row>
    <row r="305" spans="1:18" ht="12.75" customHeight="1">
      <c r="A305" s="23"/>
      <c r="G305" s="24"/>
      <c r="H305" s="24"/>
      <c r="J305" s="25"/>
      <c r="K305" s="25"/>
      <c r="L305" s="24"/>
      <c r="M305" s="24"/>
      <c r="N305" s="24"/>
      <c r="O305" s="24"/>
      <c r="P305" s="24"/>
      <c r="Q305" s="24"/>
      <c r="R305" s="24"/>
    </row>
    <row r="306" spans="1:18" ht="12.75" customHeight="1">
      <c r="A306" s="23"/>
      <c r="G306" s="24"/>
      <c r="H306" s="24"/>
      <c r="J306" s="25"/>
      <c r="K306" s="25"/>
      <c r="L306" s="24"/>
      <c r="M306" s="24"/>
      <c r="N306" s="24"/>
      <c r="O306" s="24"/>
      <c r="P306" s="24"/>
      <c r="Q306" s="24"/>
      <c r="R306" s="24"/>
    </row>
    <row r="307" spans="1:18" ht="12.75" customHeight="1">
      <c r="A307" s="23"/>
      <c r="G307" s="24"/>
      <c r="H307" s="24"/>
      <c r="J307" s="25"/>
      <c r="K307" s="25"/>
      <c r="L307" s="24"/>
      <c r="M307" s="24"/>
      <c r="N307" s="24"/>
      <c r="O307" s="24"/>
      <c r="P307" s="24"/>
      <c r="Q307" s="24"/>
      <c r="R307" s="24"/>
    </row>
    <row r="308" spans="1:18" ht="12.75" customHeight="1">
      <c r="A308" s="23"/>
      <c r="G308" s="24"/>
      <c r="H308" s="24"/>
      <c r="J308" s="25"/>
      <c r="K308" s="25"/>
      <c r="L308" s="24"/>
      <c r="M308" s="24"/>
      <c r="N308" s="24"/>
      <c r="O308" s="24"/>
      <c r="P308" s="24"/>
      <c r="Q308" s="24"/>
      <c r="R308" s="24"/>
    </row>
    <row r="309" spans="1:18" ht="12.75" customHeight="1">
      <c r="A309" s="23"/>
      <c r="G309" s="24"/>
      <c r="H309" s="24"/>
      <c r="J309" s="25"/>
      <c r="K309" s="25"/>
      <c r="L309" s="24"/>
      <c r="M309" s="24"/>
      <c r="N309" s="24"/>
      <c r="O309" s="24"/>
      <c r="P309" s="24"/>
      <c r="Q309" s="24"/>
      <c r="R309" s="24"/>
    </row>
    <row r="310" spans="1:18" ht="12.75" customHeight="1">
      <c r="A310" s="23"/>
      <c r="G310" s="24"/>
      <c r="H310" s="24"/>
      <c r="J310" s="25"/>
      <c r="K310" s="25"/>
      <c r="L310" s="24"/>
      <c r="M310" s="24"/>
      <c r="N310" s="24"/>
      <c r="O310" s="24"/>
      <c r="P310" s="24"/>
      <c r="Q310" s="24"/>
      <c r="R310" s="24"/>
    </row>
    <row r="311" spans="1:18" ht="12.75" customHeight="1">
      <c r="A311" s="23"/>
      <c r="G311" s="24"/>
      <c r="H311" s="24"/>
      <c r="J311" s="25"/>
      <c r="K311" s="25"/>
      <c r="L311" s="24"/>
      <c r="M311" s="24"/>
      <c r="N311" s="24"/>
      <c r="O311" s="24"/>
      <c r="P311" s="24"/>
      <c r="Q311" s="24"/>
      <c r="R311" s="24"/>
    </row>
    <row r="312" spans="1:18" ht="12.75" customHeight="1">
      <c r="A312" s="23"/>
      <c r="G312" s="24"/>
      <c r="H312" s="24"/>
      <c r="J312" s="25"/>
      <c r="K312" s="25"/>
      <c r="L312" s="24"/>
      <c r="M312" s="24"/>
      <c r="N312" s="24"/>
      <c r="O312" s="24"/>
      <c r="P312" s="24"/>
      <c r="Q312" s="24"/>
      <c r="R312" s="24"/>
    </row>
    <row r="313" spans="1:18" ht="12.75" customHeight="1">
      <c r="A313" s="23"/>
      <c r="G313" s="24"/>
      <c r="H313" s="24"/>
      <c r="J313" s="25"/>
      <c r="K313" s="25"/>
      <c r="L313" s="24"/>
      <c r="M313" s="24"/>
      <c r="N313" s="24"/>
      <c r="O313" s="24"/>
      <c r="P313" s="24"/>
      <c r="Q313" s="24"/>
      <c r="R313" s="24"/>
    </row>
    <row r="314" spans="1:18" ht="12.75" customHeight="1">
      <c r="A314" s="23"/>
      <c r="G314" s="24"/>
      <c r="H314" s="24"/>
      <c r="J314" s="25"/>
      <c r="K314" s="25"/>
      <c r="L314" s="24"/>
      <c r="M314" s="24"/>
      <c r="N314" s="24"/>
      <c r="O314" s="24"/>
      <c r="P314" s="24"/>
      <c r="Q314" s="24"/>
      <c r="R314" s="24"/>
    </row>
    <row r="315" spans="1:18" ht="12.75" customHeight="1">
      <c r="A315" s="23"/>
      <c r="G315" s="24"/>
      <c r="H315" s="24"/>
      <c r="J315" s="25"/>
      <c r="K315" s="25"/>
      <c r="L315" s="24"/>
      <c r="M315" s="24"/>
      <c r="N315" s="24"/>
      <c r="O315" s="24"/>
      <c r="P315" s="24"/>
      <c r="Q315" s="24"/>
      <c r="R315" s="24"/>
    </row>
    <row r="316" spans="1:18" ht="12.75" customHeight="1">
      <c r="A316" s="23"/>
      <c r="G316" s="24"/>
      <c r="H316" s="24"/>
      <c r="J316" s="25"/>
      <c r="K316" s="25"/>
      <c r="L316" s="24"/>
      <c r="M316" s="24"/>
      <c r="N316" s="24"/>
      <c r="O316" s="24"/>
      <c r="P316" s="24"/>
      <c r="Q316" s="24"/>
      <c r="R316" s="24"/>
    </row>
    <row r="317" spans="1:18" ht="12.75" customHeight="1">
      <c r="A317" s="23"/>
      <c r="G317" s="24"/>
      <c r="H317" s="24"/>
      <c r="J317" s="25"/>
      <c r="K317" s="25"/>
      <c r="L317" s="24"/>
      <c r="M317" s="24"/>
      <c r="N317" s="24"/>
      <c r="O317" s="24"/>
      <c r="P317" s="24"/>
      <c r="Q317" s="24"/>
      <c r="R317" s="24"/>
    </row>
    <row r="318" spans="1:18" ht="12.75" customHeight="1">
      <c r="A318" s="23"/>
      <c r="G318" s="24"/>
      <c r="H318" s="24"/>
      <c r="J318" s="25"/>
      <c r="K318" s="25"/>
      <c r="L318" s="24"/>
      <c r="M318" s="24"/>
      <c r="N318" s="24"/>
      <c r="O318" s="24"/>
      <c r="P318" s="24"/>
      <c r="Q318" s="24"/>
      <c r="R318" s="24"/>
    </row>
    <row r="319" spans="1:18" ht="12.75" customHeight="1">
      <c r="A319" s="23"/>
      <c r="G319" s="24"/>
      <c r="H319" s="24"/>
      <c r="J319" s="25"/>
      <c r="K319" s="25"/>
      <c r="L319" s="24"/>
      <c r="M319" s="24"/>
      <c r="N319" s="24"/>
      <c r="O319" s="24"/>
      <c r="P319" s="24"/>
      <c r="Q319" s="24"/>
      <c r="R319" s="24"/>
    </row>
    <row r="320" spans="1:18" ht="12.75" customHeight="1">
      <c r="A320" s="23"/>
      <c r="G320" s="24"/>
      <c r="H320" s="24"/>
      <c r="J320" s="25"/>
      <c r="K320" s="25"/>
      <c r="L320" s="24"/>
      <c r="M320" s="24"/>
      <c r="N320" s="24"/>
      <c r="O320" s="24"/>
      <c r="P320" s="24"/>
      <c r="Q320" s="24"/>
      <c r="R320" s="24"/>
    </row>
    <row r="321" spans="1:18" ht="12.75" customHeight="1">
      <c r="A321" s="23"/>
      <c r="G321" s="24"/>
      <c r="H321" s="24"/>
      <c r="J321" s="25"/>
      <c r="K321" s="25"/>
      <c r="L321" s="24"/>
      <c r="M321" s="24"/>
      <c r="N321" s="24"/>
      <c r="O321" s="24"/>
      <c r="P321" s="24"/>
      <c r="Q321" s="24"/>
      <c r="R321" s="24"/>
    </row>
    <row r="322" spans="1:18" ht="12.75" customHeight="1">
      <c r="A322" s="23"/>
      <c r="G322" s="24"/>
      <c r="H322" s="24"/>
      <c r="J322" s="25"/>
      <c r="K322" s="25"/>
      <c r="L322" s="24"/>
      <c r="M322" s="24"/>
      <c r="N322" s="24"/>
      <c r="O322" s="24"/>
      <c r="P322" s="24"/>
      <c r="Q322" s="24"/>
      <c r="R322" s="24"/>
    </row>
    <row r="323" spans="1:18" ht="12.75" customHeight="1">
      <c r="A323" s="23"/>
      <c r="G323" s="24"/>
      <c r="H323" s="24"/>
      <c r="J323" s="25"/>
      <c r="K323" s="25"/>
      <c r="L323" s="24"/>
      <c r="M323" s="24"/>
      <c r="N323" s="24"/>
      <c r="O323" s="24"/>
      <c r="P323" s="24"/>
      <c r="Q323" s="24"/>
      <c r="R323" s="24"/>
    </row>
    <row r="324" spans="1:18" ht="12.75" customHeight="1">
      <c r="A324" s="23"/>
      <c r="G324" s="24"/>
      <c r="H324" s="24"/>
      <c r="J324" s="25"/>
      <c r="K324" s="25"/>
      <c r="L324" s="24"/>
      <c r="M324" s="24"/>
      <c r="N324" s="24"/>
      <c r="O324" s="24"/>
      <c r="P324" s="24"/>
      <c r="Q324" s="24"/>
      <c r="R324" s="24"/>
    </row>
    <row r="325" spans="1:18" ht="12.75" customHeight="1">
      <c r="A325" s="23"/>
      <c r="G325" s="24"/>
      <c r="H325" s="24"/>
      <c r="J325" s="25"/>
      <c r="K325" s="25"/>
      <c r="L325" s="24"/>
      <c r="M325" s="24"/>
      <c r="N325" s="24"/>
      <c r="O325" s="24"/>
      <c r="P325" s="24"/>
      <c r="Q325" s="24"/>
      <c r="R325" s="24"/>
    </row>
    <row r="326" spans="1:18" ht="12.75" customHeight="1">
      <c r="A326" s="23"/>
      <c r="G326" s="24"/>
      <c r="H326" s="24"/>
      <c r="J326" s="25"/>
      <c r="K326" s="25"/>
      <c r="L326" s="24"/>
      <c r="M326" s="24"/>
      <c r="N326" s="24"/>
      <c r="O326" s="24"/>
      <c r="P326" s="24"/>
      <c r="Q326" s="24"/>
      <c r="R326" s="24"/>
    </row>
    <row r="327" spans="1:18" ht="12.75" customHeight="1">
      <c r="A327" s="23"/>
      <c r="G327" s="24"/>
      <c r="H327" s="24"/>
      <c r="J327" s="25"/>
      <c r="K327" s="25"/>
      <c r="L327" s="24"/>
      <c r="M327" s="24"/>
      <c r="N327" s="24"/>
      <c r="O327" s="24"/>
      <c r="P327" s="24"/>
      <c r="Q327" s="24"/>
      <c r="R327" s="24"/>
    </row>
    <row r="328" spans="1:18" ht="12.75" customHeight="1">
      <c r="A328" s="23"/>
      <c r="G328" s="24"/>
      <c r="H328" s="24"/>
      <c r="J328" s="25"/>
      <c r="K328" s="25"/>
      <c r="L328" s="24"/>
      <c r="M328" s="24"/>
      <c r="N328" s="24"/>
      <c r="O328" s="24"/>
      <c r="P328" s="24"/>
      <c r="Q328" s="24"/>
      <c r="R328" s="24"/>
    </row>
    <row r="329" spans="1:18" ht="12.75" customHeight="1">
      <c r="A329" s="23"/>
      <c r="G329" s="24"/>
      <c r="H329" s="24"/>
      <c r="J329" s="25"/>
      <c r="K329" s="25"/>
      <c r="L329" s="24"/>
      <c r="M329" s="24"/>
      <c r="N329" s="24"/>
      <c r="O329" s="24"/>
      <c r="P329" s="24"/>
      <c r="Q329" s="24"/>
      <c r="R329" s="24"/>
    </row>
    <row r="330" spans="1:18" ht="12.75" customHeight="1">
      <c r="A330" s="23"/>
      <c r="G330" s="24"/>
      <c r="H330" s="24"/>
      <c r="J330" s="25"/>
      <c r="K330" s="25"/>
      <c r="L330" s="24"/>
      <c r="M330" s="24"/>
      <c r="N330" s="24"/>
      <c r="O330" s="24"/>
      <c r="P330" s="24"/>
      <c r="Q330" s="24"/>
      <c r="R330" s="24"/>
    </row>
    <row r="331" spans="1:18" ht="12.75" customHeight="1">
      <c r="A331" s="23"/>
      <c r="G331" s="24"/>
      <c r="H331" s="24"/>
      <c r="J331" s="25"/>
      <c r="K331" s="25"/>
      <c r="L331" s="24"/>
      <c r="M331" s="24"/>
      <c r="N331" s="24"/>
      <c r="O331" s="24"/>
      <c r="P331" s="24"/>
      <c r="Q331" s="24"/>
      <c r="R331" s="24"/>
    </row>
    <row r="332" spans="1:18" ht="12.75" customHeight="1">
      <c r="A332" s="23"/>
      <c r="G332" s="24"/>
      <c r="H332" s="24"/>
      <c r="J332" s="25"/>
      <c r="K332" s="25"/>
      <c r="L332" s="24"/>
      <c r="M332" s="24"/>
      <c r="N332" s="24"/>
      <c r="O332" s="24"/>
      <c r="P332" s="24"/>
      <c r="Q332" s="24"/>
      <c r="R332" s="24"/>
    </row>
    <row r="333" spans="1:18" ht="12.75" customHeight="1">
      <c r="A333" s="23"/>
      <c r="G333" s="24"/>
      <c r="H333" s="24"/>
      <c r="J333" s="25"/>
      <c r="K333" s="25"/>
      <c r="L333" s="24"/>
      <c r="M333" s="24"/>
      <c r="N333" s="24"/>
      <c r="O333" s="24"/>
      <c r="P333" s="24"/>
      <c r="Q333" s="24"/>
      <c r="R333" s="24"/>
    </row>
    <row r="334" spans="1:18" ht="12.75" customHeight="1">
      <c r="A334" s="23"/>
      <c r="G334" s="24"/>
      <c r="H334" s="24"/>
      <c r="J334" s="25"/>
      <c r="K334" s="25"/>
      <c r="L334" s="24"/>
      <c r="M334" s="24"/>
      <c r="N334" s="24"/>
      <c r="O334" s="24"/>
      <c r="P334" s="24"/>
      <c r="Q334" s="24"/>
      <c r="R334" s="24"/>
    </row>
    <row r="335" spans="1:18" ht="12.75" customHeight="1">
      <c r="A335" s="23"/>
      <c r="G335" s="24"/>
      <c r="H335" s="24"/>
      <c r="J335" s="25"/>
      <c r="K335" s="25"/>
      <c r="L335" s="24"/>
      <c r="M335" s="24"/>
      <c r="N335" s="24"/>
      <c r="O335" s="24"/>
      <c r="P335" s="24"/>
      <c r="Q335" s="24"/>
      <c r="R335" s="24"/>
    </row>
    <row r="336" spans="1:18" ht="12.75" customHeight="1">
      <c r="A336" s="23"/>
      <c r="G336" s="24"/>
      <c r="H336" s="24"/>
      <c r="J336" s="25"/>
      <c r="K336" s="25"/>
      <c r="L336" s="24"/>
      <c r="M336" s="24"/>
      <c r="N336" s="24"/>
      <c r="O336" s="24"/>
      <c r="P336" s="24"/>
      <c r="Q336" s="24"/>
      <c r="R336" s="24"/>
    </row>
    <row r="337" spans="1:18" ht="12.75" customHeight="1">
      <c r="A337" s="23"/>
      <c r="G337" s="24"/>
      <c r="H337" s="24"/>
      <c r="J337" s="25"/>
      <c r="K337" s="25"/>
      <c r="L337" s="24"/>
      <c r="M337" s="24"/>
      <c r="N337" s="24"/>
      <c r="O337" s="24"/>
      <c r="P337" s="24"/>
      <c r="Q337" s="24"/>
      <c r="R337" s="24"/>
    </row>
    <row r="338" spans="1:18" ht="12.75" customHeight="1">
      <c r="A338" s="23"/>
      <c r="G338" s="24"/>
      <c r="H338" s="24"/>
      <c r="J338" s="25"/>
      <c r="K338" s="25"/>
      <c r="L338" s="24"/>
      <c r="M338" s="24"/>
      <c r="N338" s="24"/>
      <c r="O338" s="24"/>
      <c r="P338" s="24"/>
      <c r="Q338" s="24"/>
      <c r="R338" s="24"/>
    </row>
    <row r="339" spans="1:18" ht="12.75" customHeight="1">
      <c r="A339" s="23"/>
      <c r="G339" s="24"/>
      <c r="H339" s="24"/>
      <c r="J339" s="25"/>
      <c r="K339" s="25"/>
      <c r="L339" s="24"/>
      <c r="M339" s="24"/>
      <c r="N339" s="24"/>
      <c r="O339" s="24"/>
      <c r="P339" s="24"/>
      <c r="Q339" s="24"/>
      <c r="R339" s="24"/>
    </row>
    <row r="340" spans="1:18" ht="12.75" customHeight="1">
      <c r="A340" s="23"/>
      <c r="G340" s="24"/>
      <c r="H340" s="24"/>
      <c r="J340" s="25"/>
      <c r="K340" s="25"/>
      <c r="L340" s="24"/>
      <c r="M340" s="24"/>
      <c r="N340" s="24"/>
      <c r="O340" s="24"/>
      <c r="P340" s="24"/>
      <c r="Q340" s="24"/>
      <c r="R340" s="24"/>
    </row>
    <row r="341" spans="1:18" ht="12.75" customHeight="1">
      <c r="A341" s="23"/>
      <c r="G341" s="24"/>
      <c r="H341" s="24"/>
      <c r="J341" s="25"/>
      <c r="K341" s="25"/>
      <c r="L341" s="24"/>
      <c r="M341" s="24"/>
      <c r="N341" s="24"/>
      <c r="O341" s="24"/>
      <c r="P341" s="24"/>
      <c r="Q341" s="24"/>
      <c r="R341" s="24"/>
    </row>
    <row r="342" spans="1:18" ht="12.75" customHeight="1">
      <c r="A342" s="23"/>
      <c r="G342" s="24"/>
      <c r="H342" s="24"/>
      <c r="J342" s="25"/>
      <c r="K342" s="25"/>
      <c r="L342" s="24"/>
      <c r="M342" s="24"/>
      <c r="N342" s="24"/>
      <c r="O342" s="24"/>
      <c r="P342" s="24"/>
      <c r="Q342" s="24"/>
      <c r="R342" s="24"/>
    </row>
    <row r="343" spans="1:18" ht="12.75" customHeight="1">
      <c r="A343" s="23"/>
      <c r="G343" s="24"/>
      <c r="H343" s="24"/>
      <c r="J343" s="25"/>
      <c r="K343" s="25"/>
      <c r="L343" s="24"/>
      <c r="M343" s="24"/>
      <c r="N343" s="24"/>
      <c r="O343" s="24"/>
      <c r="P343" s="24"/>
      <c r="Q343" s="24"/>
      <c r="R343" s="24"/>
    </row>
    <row r="344" spans="1:18" ht="12.75" customHeight="1">
      <c r="A344" s="23"/>
      <c r="G344" s="24"/>
      <c r="H344" s="24"/>
      <c r="J344" s="25"/>
      <c r="K344" s="25"/>
      <c r="L344" s="24"/>
      <c r="M344" s="24"/>
      <c r="N344" s="24"/>
      <c r="O344" s="24"/>
      <c r="P344" s="24"/>
      <c r="Q344" s="24"/>
      <c r="R344" s="24"/>
    </row>
    <row r="345" spans="1:18" ht="12.75" customHeight="1">
      <c r="A345" s="23"/>
      <c r="G345" s="24"/>
      <c r="H345" s="24"/>
      <c r="J345" s="25"/>
      <c r="K345" s="25"/>
      <c r="L345" s="24"/>
      <c r="M345" s="24"/>
      <c r="N345" s="24"/>
      <c r="O345" s="24"/>
      <c r="P345" s="24"/>
      <c r="Q345" s="24"/>
      <c r="R345" s="24"/>
    </row>
    <row r="346" spans="1:18" ht="12.75" customHeight="1">
      <c r="A346" s="23"/>
      <c r="G346" s="24"/>
      <c r="H346" s="24"/>
      <c r="J346" s="25"/>
      <c r="K346" s="25"/>
      <c r="L346" s="24"/>
      <c r="M346" s="24"/>
      <c r="N346" s="24"/>
      <c r="O346" s="24"/>
      <c r="P346" s="24"/>
      <c r="Q346" s="24"/>
      <c r="R346" s="24"/>
    </row>
    <row r="347" spans="1:18" ht="12.75" customHeight="1">
      <c r="A347" s="23"/>
      <c r="G347" s="24"/>
      <c r="H347" s="24"/>
      <c r="J347" s="25"/>
      <c r="K347" s="25"/>
      <c r="L347" s="24"/>
      <c r="M347" s="24"/>
      <c r="N347" s="24"/>
      <c r="O347" s="24"/>
      <c r="P347" s="24"/>
      <c r="Q347" s="24"/>
      <c r="R347" s="24"/>
    </row>
    <row r="348" spans="1:18" ht="12.75" customHeight="1">
      <c r="A348" s="23"/>
      <c r="G348" s="24"/>
      <c r="H348" s="24"/>
      <c r="J348" s="25"/>
      <c r="K348" s="25"/>
      <c r="L348" s="24"/>
      <c r="M348" s="24"/>
      <c r="N348" s="24"/>
      <c r="O348" s="24"/>
      <c r="P348" s="24"/>
      <c r="Q348" s="24"/>
      <c r="R348" s="24"/>
    </row>
    <row r="349" spans="1:18" ht="12.75" customHeight="1">
      <c r="A349" s="23"/>
      <c r="G349" s="24"/>
      <c r="H349" s="24"/>
      <c r="J349" s="25"/>
      <c r="K349" s="25"/>
      <c r="L349" s="24"/>
      <c r="M349" s="24"/>
      <c r="N349" s="24"/>
      <c r="O349" s="24"/>
      <c r="P349" s="24"/>
      <c r="Q349" s="24"/>
      <c r="R349" s="24"/>
    </row>
    <row r="350" spans="1:18" ht="12.75" customHeight="1">
      <c r="A350" s="23"/>
      <c r="G350" s="24"/>
      <c r="H350" s="24"/>
      <c r="J350" s="25"/>
      <c r="K350" s="25"/>
      <c r="L350" s="24"/>
      <c r="M350" s="24"/>
      <c r="N350" s="24"/>
      <c r="O350" s="24"/>
      <c r="P350" s="24"/>
      <c r="Q350" s="24"/>
      <c r="R350" s="24"/>
    </row>
    <row r="351" spans="1:18" ht="12.75" customHeight="1">
      <c r="A351" s="23"/>
      <c r="G351" s="24"/>
      <c r="H351" s="24"/>
      <c r="J351" s="25"/>
      <c r="K351" s="25"/>
      <c r="L351" s="24"/>
      <c r="M351" s="24"/>
      <c r="N351" s="24"/>
      <c r="O351" s="24"/>
      <c r="P351" s="24"/>
      <c r="Q351" s="24"/>
      <c r="R351" s="24"/>
    </row>
    <row r="352" spans="1:18" ht="12.75" customHeight="1">
      <c r="A352" s="23"/>
      <c r="G352" s="24"/>
      <c r="H352" s="24"/>
      <c r="J352" s="25"/>
      <c r="K352" s="25"/>
      <c r="L352" s="24"/>
      <c r="M352" s="24"/>
      <c r="N352" s="24"/>
      <c r="O352" s="24"/>
      <c r="P352" s="24"/>
      <c r="Q352" s="24"/>
      <c r="R352" s="24"/>
    </row>
    <row r="353" spans="1:18" ht="12.75" customHeight="1">
      <c r="A353" s="23"/>
      <c r="G353" s="24"/>
      <c r="H353" s="24"/>
      <c r="J353" s="25"/>
      <c r="K353" s="25"/>
      <c r="L353" s="24"/>
      <c r="M353" s="24"/>
      <c r="N353" s="24"/>
      <c r="O353" s="24"/>
      <c r="P353" s="24"/>
      <c r="Q353" s="24"/>
      <c r="R353" s="24"/>
    </row>
    <row r="354" spans="1:18" ht="12.75" customHeight="1">
      <c r="A354" s="23"/>
      <c r="G354" s="24"/>
      <c r="H354" s="24"/>
      <c r="J354" s="25"/>
      <c r="K354" s="25"/>
      <c r="L354" s="24"/>
      <c r="M354" s="24"/>
      <c r="N354" s="24"/>
      <c r="O354" s="24"/>
      <c r="P354" s="24"/>
      <c r="Q354" s="24"/>
      <c r="R354" s="24"/>
    </row>
    <row r="355" spans="1:18" ht="12.75" customHeight="1">
      <c r="A355" s="23"/>
      <c r="G355" s="24"/>
      <c r="H355" s="24"/>
      <c r="J355" s="25"/>
      <c r="K355" s="25"/>
      <c r="L355" s="24"/>
      <c r="M355" s="24"/>
      <c r="N355" s="24"/>
      <c r="O355" s="24"/>
      <c r="P355" s="24"/>
      <c r="Q355" s="24"/>
      <c r="R355" s="24"/>
    </row>
    <row r="356" spans="1:18" ht="12.75" customHeight="1">
      <c r="A356" s="23"/>
      <c r="G356" s="24"/>
      <c r="H356" s="24"/>
      <c r="J356" s="25"/>
      <c r="K356" s="25"/>
      <c r="L356" s="24"/>
      <c r="M356" s="24"/>
      <c r="N356" s="24"/>
      <c r="O356" s="24"/>
      <c r="P356" s="24"/>
      <c r="Q356" s="24"/>
      <c r="R356" s="24"/>
    </row>
    <row r="357" spans="1:18" ht="12.75" customHeight="1">
      <c r="A357" s="23"/>
      <c r="G357" s="24"/>
      <c r="H357" s="24"/>
      <c r="J357" s="25"/>
      <c r="K357" s="25"/>
      <c r="L357" s="24"/>
      <c r="M357" s="24"/>
      <c r="N357" s="24"/>
      <c r="O357" s="24"/>
      <c r="P357" s="24"/>
      <c r="Q357" s="24"/>
      <c r="R357" s="24"/>
    </row>
    <row r="358" spans="1:18" ht="12.75" customHeight="1">
      <c r="A358" s="23"/>
      <c r="G358" s="24"/>
      <c r="H358" s="24"/>
      <c r="J358" s="25"/>
      <c r="K358" s="25"/>
      <c r="L358" s="24"/>
      <c r="M358" s="24"/>
      <c r="N358" s="24"/>
      <c r="O358" s="24"/>
      <c r="P358" s="24"/>
      <c r="Q358" s="24"/>
      <c r="R358" s="24"/>
    </row>
    <row r="359" spans="1:18" ht="12.75" customHeight="1">
      <c r="A359" s="23"/>
      <c r="G359" s="24"/>
      <c r="H359" s="24"/>
      <c r="J359" s="25"/>
      <c r="K359" s="25"/>
      <c r="L359" s="24"/>
      <c r="M359" s="24"/>
      <c r="N359" s="24"/>
      <c r="O359" s="24"/>
      <c r="P359" s="24"/>
      <c r="Q359" s="24"/>
      <c r="R359" s="24"/>
    </row>
    <row r="360" spans="1:18" ht="12.75" customHeight="1">
      <c r="A360" s="23"/>
      <c r="G360" s="24"/>
      <c r="H360" s="24"/>
      <c r="J360" s="25"/>
      <c r="K360" s="25"/>
      <c r="L360" s="24"/>
      <c r="M360" s="24"/>
      <c r="N360" s="24"/>
      <c r="O360" s="24"/>
      <c r="P360" s="24"/>
      <c r="Q360" s="24"/>
      <c r="R360" s="24"/>
    </row>
    <row r="361" spans="1:18" ht="12.75" customHeight="1">
      <c r="A361" s="23"/>
      <c r="G361" s="24"/>
      <c r="H361" s="24"/>
      <c r="J361" s="25"/>
      <c r="K361" s="25"/>
      <c r="L361" s="24"/>
      <c r="M361" s="24"/>
      <c r="N361" s="24"/>
      <c r="O361" s="24"/>
      <c r="P361" s="24"/>
      <c r="Q361" s="24"/>
      <c r="R361" s="24"/>
    </row>
    <row r="362" spans="1:18" ht="12.75" customHeight="1">
      <c r="A362" s="23"/>
      <c r="G362" s="24"/>
      <c r="H362" s="24"/>
      <c r="J362" s="25"/>
      <c r="K362" s="25"/>
      <c r="L362" s="24"/>
      <c r="M362" s="24"/>
      <c r="N362" s="24"/>
      <c r="O362" s="24"/>
      <c r="P362" s="24"/>
      <c r="Q362" s="24"/>
      <c r="R362" s="24"/>
    </row>
    <row r="363" spans="1:18" ht="12.75" customHeight="1">
      <c r="A363" s="23"/>
      <c r="G363" s="24"/>
      <c r="H363" s="24"/>
      <c r="J363" s="25"/>
      <c r="K363" s="25"/>
      <c r="L363" s="24"/>
      <c r="M363" s="24"/>
      <c r="N363" s="24"/>
      <c r="O363" s="24"/>
      <c r="P363" s="24"/>
      <c r="Q363" s="24"/>
      <c r="R363" s="24"/>
    </row>
    <row r="364" spans="1:18" ht="12.75" customHeight="1">
      <c r="A364" s="23"/>
      <c r="G364" s="24"/>
      <c r="H364" s="24"/>
      <c r="J364" s="25"/>
      <c r="K364" s="25"/>
      <c r="L364" s="24"/>
      <c r="M364" s="24"/>
      <c r="N364" s="24"/>
      <c r="O364" s="24"/>
      <c r="P364" s="24"/>
      <c r="Q364" s="24"/>
      <c r="R364" s="24"/>
    </row>
    <row r="365" spans="1:18" ht="12.75" customHeight="1">
      <c r="A365" s="23"/>
      <c r="G365" s="24"/>
      <c r="H365" s="24"/>
      <c r="J365" s="25"/>
      <c r="K365" s="25"/>
      <c r="L365" s="24"/>
      <c r="M365" s="24"/>
      <c r="N365" s="24"/>
      <c r="O365" s="24"/>
      <c r="P365" s="24"/>
      <c r="Q365" s="24"/>
      <c r="R365" s="24"/>
    </row>
    <row r="366" spans="1:18" ht="12.75" customHeight="1">
      <c r="A366" s="23"/>
      <c r="G366" s="24"/>
      <c r="H366" s="24"/>
      <c r="J366" s="25"/>
      <c r="K366" s="25"/>
      <c r="L366" s="24"/>
      <c r="M366" s="24"/>
      <c r="N366" s="24"/>
      <c r="O366" s="24"/>
      <c r="P366" s="24"/>
      <c r="Q366" s="24"/>
      <c r="R366" s="24"/>
    </row>
    <row r="367" spans="1:18" ht="12.75" customHeight="1">
      <c r="A367" s="23"/>
      <c r="G367" s="24"/>
      <c r="H367" s="24"/>
      <c r="J367" s="25"/>
      <c r="K367" s="25"/>
      <c r="L367" s="24"/>
      <c r="M367" s="24"/>
      <c r="N367" s="24"/>
      <c r="O367" s="24"/>
      <c r="P367" s="24"/>
      <c r="Q367" s="24"/>
      <c r="R367" s="24"/>
    </row>
    <row r="368" spans="1:18" ht="12.75" customHeight="1">
      <c r="A368" s="23"/>
      <c r="G368" s="24"/>
      <c r="H368" s="24"/>
      <c r="J368" s="25"/>
      <c r="K368" s="25"/>
      <c r="L368" s="24"/>
      <c r="M368" s="24"/>
      <c r="N368" s="24"/>
      <c r="O368" s="24"/>
      <c r="P368" s="24"/>
      <c r="Q368" s="24"/>
      <c r="R368" s="24"/>
    </row>
    <row r="369" spans="1:18" ht="12.75" customHeight="1">
      <c r="A369" s="23"/>
      <c r="G369" s="24"/>
      <c r="H369" s="24"/>
      <c r="J369" s="25"/>
      <c r="K369" s="25"/>
      <c r="L369" s="24"/>
      <c r="M369" s="24"/>
      <c r="N369" s="24"/>
      <c r="O369" s="24"/>
      <c r="P369" s="24"/>
      <c r="Q369" s="24"/>
      <c r="R369" s="24"/>
    </row>
    <row r="370" spans="1:18" ht="12.75" customHeight="1">
      <c r="A370" s="23"/>
      <c r="G370" s="24"/>
      <c r="H370" s="24"/>
      <c r="J370" s="25"/>
      <c r="K370" s="25"/>
      <c r="L370" s="24"/>
      <c r="M370" s="24"/>
      <c r="N370" s="24"/>
      <c r="O370" s="24"/>
      <c r="P370" s="24"/>
      <c r="Q370" s="24"/>
      <c r="R370" s="24"/>
    </row>
    <row r="371" spans="1:18" ht="12.75" customHeight="1">
      <c r="A371" s="23"/>
      <c r="G371" s="24"/>
      <c r="H371" s="24"/>
      <c r="J371" s="25"/>
      <c r="K371" s="25"/>
      <c r="L371" s="24"/>
      <c r="M371" s="24"/>
      <c r="N371" s="24"/>
      <c r="O371" s="24"/>
      <c r="P371" s="24"/>
      <c r="Q371" s="24"/>
      <c r="R371" s="24"/>
    </row>
    <row r="372" spans="1:18" ht="12.75" customHeight="1">
      <c r="A372" s="23"/>
      <c r="G372" s="24"/>
      <c r="H372" s="24"/>
      <c r="J372" s="25"/>
      <c r="K372" s="25"/>
      <c r="L372" s="24"/>
      <c r="M372" s="24"/>
      <c r="N372" s="24"/>
      <c r="O372" s="24"/>
      <c r="P372" s="24"/>
      <c r="Q372" s="24"/>
      <c r="R372" s="24"/>
    </row>
    <row r="373" spans="1:18" ht="12.75" customHeight="1">
      <c r="A373" s="23"/>
      <c r="G373" s="24"/>
      <c r="H373" s="24"/>
      <c r="J373" s="25"/>
      <c r="K373" s="25"/>
      <c r="L373" s="24"/>
      <c r="M373" s="24"/>
      <c r="N373" s="24"/>
      <c r="O373" s="24"/>
      <c r="P373" s="24"/>
      <c r="Q373" s="24"/>
      <c r="R373" s="24"/>
    </row>
    <row r="374" spans="1:18" ht="12.75" customHeight="1">
      <c r="A374" s="23"/>
      <c r="G374" s="24"/>
      <c r="H374" s="24"/>
      <c r="J374" s="25"/>
      <c r="K374" s="25"/>
      <c r="L374" s="24"/>
      <c r="M374" s="24"/>
      <c r="N374" s="24"/>
      <c r="O374" s="24"/>
      <c r="P374" s="24"/>
      <c r="Q374" s="24"/>
      <c r="R374" s="24"/>
    </row>
    <row r="375" spans="1:18" ht="12.75" customHeight="1">
      <c r="A375" s="23"/>
      <c r="G375" s="24"/>
      <c r="H375" s="24"/>
      <c r="J375" s="25"/>
      <c r="K375" s="25"/>
      <c r="L375" s="24"/>
      <c r="M375" s="24"/>
      <c r="N375" s="24"/>
      <c r="O375" s="24"/>
      <c r="P375" s="24"/>
      <c r="Q375" s="24"/>
      <c r="R375" s="24"/>
    </row>
    <row r="376" spans="1:18" ht="12.75" customHeight="1">
      <c r="A376" s="23"/>
      <c r="G376" s="24"/>
      <c r="H376" s="24"/>
      <c r="J376" s="25"/>
      <c r="K376" s="25"/>
      <c r="L376" s="24"/>
      <c r="M376" s="24"/>
      <c r="N376" s="24"/>
      <c r="O376" s="24"/>
      <c r="P376" s="24"/>
      <c r="Q376" s="24"/>
      <c r="R376" s="24"/>
    </row>
    <row r="377" spans="1:18" ht="12.75" customHeight="1">
      <c r="A377" s="23"/>
      <c r="G377" s="24"/>
      <c r="H377" s="24"/>
      <c r="J377" s="25"/>
      <c r="K377" s="25"/>
      <c r="L377" s="24"/>
      <c r="M377" s="24"/>
      <c r="N377" s="24"/>
      <c r="O377" s="24"/>
      <c r="P377" s="24"/>
      <c r="Q377" s="24"/>
      <c r="R377" s="24"/>
    </row>
    <row r="378" spans="1:18" ht="12.75" customHeight="1">
      <c r="A378" s="23"/>
      <c r="G378" s="24"/>
      <c r="H378" s="24"/>
      <c r="J378" s="25"/>
      <c r="K378" s="25"/>
      <c r="L378" s="24"/>
      <c r="M378" s="24"/>
      <c r="N378" s="24"/>
      <c r="O378" s="24"/>
      <c r="P378" s="24"/>
      <c r="Q378" s="24"/>
      <c r="R378" s="24"/>
    </row>
    <row r="379" spans="1:18" ht="12.75" customHeight="1">
      <c r="A379" s="23"/>
      <c r="G379" s="24"/>
      <c r="H379" s="24"/>
      <c r="J379" s="25"/>
      <c r="K379" s="25"/>
      <c r="L379" s="24"/>
      <c r="M379" s="24"/>
      <c r="N379" s="24"/>
      <c r="O379" s="24"/>
      <c r="P379" s="24"/>
      <c r="Q379" s="24"/>
      <c r="R379" s="24"/>
    </row>
    <row r="380" spans="1:18" ht="12.75" customHeight="1">
      <c r="A380" s="23"/>
      <c r="G380" s="24"/>
      <c r="H380" s="24"/>
      <c r="J380" s="25"/>
      <c r="K380" s="25"/>
      <c r="L380" s="24"/>
      <c r="M380" s="24"/>
      <c r="N380" s="24"/>
      <c r="O380" s="24"/>
      <c r="P380" s="24"/>
      <c r="Q380" s="24"/>
      <c r="R380" s="24"/>
    </row>
    <row r="381" spans="1:18" ht="12.75" customHeight="1">
      <c r="A381" s="23"/>
      <c r="G381" s="24"/>
      <c r="H381" s="24"/>
      <c r="J381" s="25"/>
      <c r="K381" s="25"/>
      <c r="L381" s="24"/>
      <c r="M381" s="24"/>
      <c r="N381" s="24"/>
      <c r="O381" s="24"/>
      <c r="P381" s="24"/>
      <c r="Q381" s="24"/>
      <c r="R381" s="24"/>
    </row>
    <row r="382" spans="1:18" ht="12.75" customHeight="1">
      <c r="A382" s="23"/>
      <c r="G382" s="24"/>
      <c r="H382" s="24"/>
      <c r="J382" s="25"/>
      <c r="K382" s="25"/>
      <c r="L382" s="24"/>
      <c r="M382" s="24"/>
      <c r="N382" s="24"/>
      <c r="O382" s="24"/>
      <c r="P382" s="24"/>
      <c r="Q382" s="24"/>
      <c r="R382" s="24"/>
    </row>
    <row r="383" spans="1:18" ht="12.75" customHeight="1">
      <c r="A383" s="23"/>
      <c r="G383" s="24"/>
      <c r="H383" s="24"/>
      <c r="J383" s="25"/>
      <c r="K383" s="25"/>
      <c r="L383" s="24"/>
      <c r="M383" s="24"/>
      <c r="N383" s="24"/>
      <c r="O383" s="24"/>
      <c r="P383" s="24"/>
      <c r="Q383" s="24"/>
      <c r="R383" s="24"/>
    </row>
    <row r="384" spans="1:18" ht="12.75" customHeight="1">
      <c r="A384" s="23"/>
      <c r="G384" s="24"/>
      <c r="H384" s="24"/>
      <c r="J384" s="25"/>
      <c r="K384" s="25"/>
      <c r="L384" s="24"/>
      <c r="M384" s="24"/>
      <c r="N384" s="24"/>
      <c r="O384" s="24"/>
      <c r="P384" s="24"/>
      <c r="Q384" s="24"/>
      <c r="R384" s="24"/>
    </row>
    <row r="385" spans="1:18" ht="12.75" customHeight="1">
      <c r="A385" s="23"/>
      <c r="G385" s="24"/>
      <c r="H385" s="24"/>
      <c r="J385" s="25"/>
      <c r="K385" s="25"/>
      <c r="L385" s="24"/>
      <c r="M385" s="24"/>
      <c r="N385" s="24"/>
      <c r="O385" s="24"/>
      <c r="P385" s="24"/>
      <c r="Q385" s="24"/>
      <c r="R385" s="24"/>
    </row>
    <row r="386" spans="1:18" ht="12.75" customHeight="1">
      <c r="A386" s="23"/>
      <c r="G386" s="24"/>
      <c r="H386" s="24"/>
      <c r="J386" s="25"/>
      <c r="K386" s="25"/>
      <c r="L386" s="24"/>
      <c r="M386" s="24"/>
      <c r="N386" s="24"/>
      <c r="O386" s="24"/>
      <c r="P386" s="24"/>
      <c r="Q386" s="24"/>
      <c r="R386" s="24"/>
    </row>
    <row r="387" spans="1:18" ht="12.75" customHeight="1">
      <c r="A387" s="23"/>
      <c r="G387" s="24"/>
      <c r="H387" s="24"/>
      <c r="J387" s="25"/>
      <c r="K387" s="25"/>
      <c r="L387" s="24"/>
      <c r="M387" s="24"/>
      <c r="N387" s="24"/>
      <c r="O387" s="24"/>
      <c r="P387" s="24"/>
      <c r="Q387" s="24"/>
      <c r="R387" s="24"/>
    </row>
    <row r="388" spans="1:18" ht="12.75" customHeight="1">
      <c r="A388" s="23"/>
      <c r="G388" s="24"/>
      <c r="H388" s="24"/>
      <c r="J388" s="25"/>
      <c r="K388" s="25"/>
      <c r="L388" s="24"/>
      <c r="M388" s="24"/>
      <c r="N388" s="24"/>
      <c r="O388" s="24"/>
      <c r="P388" s="24"/>
      <c r="Q388" s="24"/>
      <c r="R388" s="24"/>
    </row>
    <row r="389" spans="1:18" ht="12.75" customHeight="1">
      <c r="A389" s="23"/>
      <c r="G389" s="24"/>
      <c r="H389" s="24"/>
      <c r="J389" s="25"/>
      <c r="K389" s="25"/>
      <c r="L389" s="24"/>
      <c r="M389" s="24"/>
      <c r="N389" s="24"/>
      <c r="O389" s="24"/>
      <c r="P389" s="24"/>
      <c r="Q389" s="24"/>
      <c r="R389" s="24"/>
    </row>
    <row r="390" spans="1:18" ht="12.75" customHeight="1">
      <c r="A390" s="23"/>
      <c r="G390" s="24"/>
      <c r="H390" s="24"/>
      <c r="J390" s="25"/>
      <c r="K390" s="25"/>
      <c r="L390" s="24"/>
      <c r="M390" s="24"/>
      <c r="N390" s="24"/>
      <c r="O390" s="24"/>
      <c r="P390" s="24"/>
      <c r="Q390" s="24"/>
      <c r="R390" s="24"/>
    </row>
    <row r="391" spans="1:18" ht="12.75" customHeight="1">
      <c r="A391" s="23"/>
      <c r="G391" s="24"/>
      <c r="H391" s="24"/>
      <c r="J391" s="25"/>
      <c r="K391" s="25"/>
      <c r="L391" s="24"/>
      <c r="M391" s="24"/>
      <c r="N391" s="24"/>
      <c r="O391" s="24"/>
      <c r="P391" s="24"/>
      <c r="Q391" s="24"/>
      <c r="R391" s="24"/>
    </row>
    <row r="392" spans="1:18" ht="12.75" customHeight="1">
      <c r="A392" s="23"/>
      <c r="G392" s="24"/>
      <c r="H392" s="24"/>
      <c r="J392" s="25"/>
      <c r="K392" s="25"/>
      <c r="L392" s="24"/>
      <c r="M392" s="24"/>
      <c r="N392" s="24"/>
      <c r="O392" s="24"/>
      <c r="P392" s="24"/>
      <c r="Q392" s="24"/>
      <c r="R392" s="24"/>
    </row>
    <row r="393" spans="1:18" ht="12.75" customHeight="1">
      <c r="A393" s="23"/>
      <c r="G393" s="24"/>
      <c r="H393" s="24"/>
      <c r="J393" s="25"/>
      <c r="K393" s="25"/>
      <c r="L393" s="24"/>
      <c r="M393" s="24"/>
      <c r="N393" s="24"/>
      <c r="O393" s="24"/>
      <c r="P393" s="24"/>
      <c r="Q393" s="24"/>
      <c r="R393" s="24"/>
    </row>
    <row r="394" spans="1:18" ht="12.75" customHeight="1">
      <c r="A394" s="23"/>
      <c r="G394" s="24"/>
      <c r="H394" s="24"/>
      <c r="J394" s="25"/>
      <c r="K394" s="25"/>
      <c r="L394" s="24"/>
      <c r="M394" s="24"/>
      <c r="N394" s="24"/>
      <c r="O394" s="24"/>
      <c r="P394" s="24"/>
      <c r="Q394" s="24"/>
      <c r="R394" s="24"/>
    </row>
    <row r="395" spans="1:18" ht="12.75" customHeight="1">
      <c r="A395" s="23"/>
      <c r="G395" s="24"/>
      <c r="H395" s="24"/>
      <c r="J395" s="25"/>
      <c r="K395" s="25"/>
      <c r="L395" s="24"/>
      <c r="M395" s="24"/>
      <c r="N395" s="24"/>
      <c r="O395" s="24"/>
      <c r="P395" s="24"/>
      <c r="Q395" s="24"/>
      <c r="R395" s="24"/>
    </row>
    <row r="396" spans="1:18" ht="12.75" customHeight="1">
      <c r="A396" s="23"/>
      <c r="G396" s="24"/>
      <c r="H396" s="24"/>
      <c r="J396" s="25"/>
      <c r="K396" s="25"/>
      <c r="L396" s="24"/>
      <c r="M396" s="24"/>
      <c r="N396" s="24"/>
      <c r="O396" s="24"/>
      <c r="P396" s="24"/>
      <c r="Q396" s="24"/>
      <c r="R396" s="24"/>
    </row>
    <row r="397" spans="1:18" ht="12.75" customHeight="1">
      <c r="A397" s="23"/>
      <c r="G397" s="24"/>
      <c r="H397" s="24"/>
      <c r="J397" s="25"/>
      <c r="K397" s="25"/>
      <c r="L397" s="24"/>
      <c r="M397" s="24"/>
      <c r="N397" s="24"/>
      <c r="O397" s="24"/>
      <c r="P397" s="24"/>
      <c r="Q397" s="24"/>
      <c r="R397" s="24"/>
    </row>
    <row r="398" spans="1:18" ht="12.75" customHeight="1">
      <c r="A398" s="23"/>
      <c r="G398" s="24"/>
      <c r="H398" s="24"/>
      <c r="J398" s="25"/>
      <c r="K398" s="25"/>
      <c r="L398" s="24"/>
      <c r="M398" s="24"/>
      <c r="N398" s="24"/>
      <c r="O398" s="24"/>
      <c r="P398" s="24"/>
      <c r="Q398" s="24"/>
      <c r="R398" s="24"/>
    </row>
    <row r="399" spans="1:18" ht="12.75" customHeight="1">
      <c r="A399" s="23"/>
      <c r="G399" s="24"/>
      <c r="H399" s="24"/>
      <c r="J399" s="25"/>
      <c r="K399" s="25"/>
      <c r="L399" s="24"/>
      <c r="M399" s="24"/>
      <c r="N399" s="24"/>
      <c r="O399" s="24"/>
      <c r="P399" s="24"/>
      <c r="Q399" s="24"/>
      <c r="R399" s="24"/>
    </row>
    <row r="400" spans="1:18" ht="12.75" customHeight="1">
      <c r="A400" s="23"/>
      <c r="G400" s="24"/>
      <c r="H400" s="24"/>
      <c r="J400" s="25"/>
      <c r="K400" s="25"/>
      <c r="L400" s="24"/>
      <c r="M400" s="24"/>
      <c r="N400" s="24"/>
      <c r="O400" s="24"/>
      <c r="P400" s="24"/>
      <c r="Q400" s="24"/>
      <c r="R400" s="24"/>
    </row>
    <row r="401" spans="1:18" ht="12.75" customHeight="1">
      <c r="A401" s="23"/>
      <c r="G401" s="24"/>
      <c r="H401" s="24"/>
      <c r="J401" s="25"/>
      <c r="K401" s="25"/>
      <c r="L401" s="24"/>
      <c r="M401" s="24"/>
      <c r="N401" s="24"/>
      <c r="O401" s="24"/>
      <c r="P401" s="24"/>
      <c r="Q401" s="24"/>
      <c r="R401" s="24"/>
    </row>
    <row r="402" spans="1:18" ht="12.75" customHeight="1">
      <c r="A402" s="23"/>
      <c r="G402" s="24"/>
      <c r="H402" s="24"/>
      <c r="J402" s="25"/>
      <c r="K402" s="25"/>
      <c r="L402" s="24"/>
      <c r="M402" s="24"/>
      <c r="N402" s="24"/>
      <c r="O402" s="24"/>
      <c r="P402" s="24"/>
      <c r="Q402" s="24"/>
      <c r="R402" s="24"/>
    </row>
    <row r="403" spans="1:18" ht="12.75" customHeight="1">
      <c r="A403" s="23"/>
      <c r="G403" s="24"/>
      <c r="H403" s="24"/>
      <c r="J403" s="25"/>
      <c r="K403" s="25"/>
      <c r="L403" s="24"/>
      <c r="M403" s="24"/>
      <c r="N403" s="24"/>
      <c r="O403" s="24"/>
      <c r="P403" s="24"/>
      <c r="Q403" s="24"/>
      <c r="R403" s="24"/>
    </row>
    <row r="404" spans="1:18" ht="12.75" customHeight="1">
      <c r="A404" s="23"/>
      <c r="G404" s="24"/>
      <c r="H404" s="24"/>
      <c r="J404" s="25"/>
      <c r="K404" s="25"/>
      <c r="L404" s="24"/>
      <c r="M404" s="24"/>
      <c r="N404" s="24"/>
      <c r="O404" s="24"/>
      <c r="P404" s="24"/>
      <c r="Q404" s="24"/>
      <c r="R404" s="24"/>
    </row>
    <row r="405" spans="1:18" ht="12.75" customHeight="1">
      <c r="A405" s="23"/>
      <c r="G405" s="24"/>
      <c r="H405" s="24"/>
      <c r="J405" s="25"/>
      <c r="K405" s="25"/>
      <c r="L405" s="24"/>
      <c r="M405" s="24"/>
      <c r="N405" s="24"/>
      <c r="O405" s="24"/>
      <c r="P405" s="24"/>
      <c r="Q405" s="24"/>
      <c r="R405" s="24"/>
    </row>
    <row r="406" spans="1:18" ht="12.75" customHeight="1">
      <c r="A406" s="23"/>
      <c r="G406" s="24"/>
      <c r="H406" s="24"/>
      <c r="J406" s="25"/>
      <c r="K406" s="25"/>
      <c r="L406" s="24"/>
      <c r="M406" s="24"/>
      <c r="N406" s="24"/>
      <c r="O406" s="24"/>
      <c r="P406" s="24"/>
      <c r="Q406" s="24"/>
      <c r="R406" s="24"/>
    </row>
    <row r="407" spans="1:18" ht="12.75" customHeight="1">
      <c r="A407" s="23"/>
      <c r="G407" s="24"/>
      <c r="H407" s="24"/>
      <c r="J407" s="25"/>
      <c r="K407" s="25"/>
      <c r="L407" s="24"/>
      <c r="M407" s="24"/>
      <c r="N407" s="24"/>
      <c r="O407" s="24"/>
      <c r="P407" s="24"/>
      <c r="Q407" s="24"/>
      <c r="R407" s="24"/>
    </row>
    <row r="408" spans="1:18" ht="12.75" customHeight="1">
      <c r="A408" s="23"/>
      <c r="G408" s="24"/>
      <c r="H408" s="24"/>
      <c r="J408" s="25"/>
      <c r="K408" s="25"/>
      <c r="L408" s="24"/>
      <c r="M408" s="24"/>
      <c r="N408" s="24"/>
      <c r="O408" s="24"/>
      <c r="P408" s="24"/>
      <c r="Q408" s="24"/>
      <c r="R408" s="24"/>
    </row>
    <row r="409" spans="1:18" ht="12.75" customHeight="1">
      <c r="A409" s="23"/>
      <c r="G409" s="24"/>
      <c r="H409" s="24"/>
      <c r="J409" s="25"/>
      <c r="K409" s="25"/>
      <c r="L409" s="24"/>
      <c r="M409" s="24"/>
      <c r="N409" s="24"/>
      <c r="O409" s="24"/>
      <c r="P409" s="24"/>
      <c r="Q409" s="24"/>
      <c r="R409" s="24"/>
    </row>
    <row r="410" spans="1:18" ht="12.75" customHeight="1">
      <c r="A410" s="23"/>
      <c r="G410" s="24"/>
      <c r="H410" s="24"/>
      <c r="J410" s="25"/>
      <c r="K410" s="25"/>
      <c r="L410" s="24"/>
      <c r="M410" s="24"/>
      <c r="N410" s="24"/>
      <c r="O410" s="24"/>
      <c r="P410" s="24"/>
      <c r="Q410" s="24"/>
      <c r="R410" s="24"/>
    </row>
    <row r="411" spans="1:18" ht="12.75" customHeight="1">
      <c r="A411" s="23"/>
      <c r="G411" s="24"/>
      <c r="H411" s="24"/>
      <c r="J411" s="25"/>
      <c r="K411" s="25"/>
      <c r="L411" s="24"/>
      <c r="M411" s="24"/>
      <c r="N411" s="24"/>
      <c r="O411" s="24"/>
      <c r="P411" s="24"/>
      <c r="Q411" s="24"/>
      <c r="R411" s="24"/>
    </row>
    <row r="412" spans="1:18" ht="12.75" customHeight="1">
      <c r="A412" s="23"/>
      <c r="G412" s="24"/>
      <c r="H412" s="24"/>
      <c r="J412" s="25"/>
      <c r="K412" s="25"/>
      <c r="L412" s="24"/>
      <c r="M412" s="24"/>
      <c r="N412" s="24"/>
      <c r="O412" s="24"/>
      <c r="P412" s="24"/>
      <c r="Q412" s="24"/>
      <c r="R412" s="24"/>
    </row>
    <row r="413" spans="1:18" ht="12.75" customHeight="1">
      <c r="A413" s="23"/>
      <c r="G413" s="24"/>
      <c r="H413" s="24"/>
      <c r="J413" s="25"/>
      <c r="K413" s="25"/>
      <c r="L413" s="24"/>
      <c r="M413" s="24"/>
      <c r="N413" s="24"/>
      <c r="O413" s="24"/>
      <c r="P413" s="24"/>
      <c r="Q413" s="24"/>
      <c r="R413" s="24"/>
    </row>
    <row r="414" spans="1:18" ht="12.75" customHeight="1">
      <c r="A414" s="23"/>
      <c r="G414" s="24"/>
      <c r="H414" s="24"/>
      <c r="J414" s="25"/>
      <c r="K414" s="25"/>
      <c r="L414" s="24"/>
      <c r="M414" s="24"/>
      <c r="N414" s="24"/>
      <c r="O414" s="24"/>
      <c r="P414" s="24"/>
      <c r="Q414" s="24"/>
      <c r="R414" s="24"/>
    </row>
    <row r="415" spans="1:18" ht="12.75" customHeight="1">
      <c r="A415" s="23"/>
      <c r="G415" s="24"/>
      <c r="H415" s="24"/>
      <c r="J415" s="25"/>
      <c r="K415" s="25"/>
      <c r="L415" s="24"/>
      <c r="M415" s="24"/>
      <c r="N415" s="24"/>
      <c r="O415" s="24"/>
      <c r="P415" s="24"/>
      <c r="Q415" s="24"/>
      <c r="R415" s="24"/>
    </row>
    <row r="416" spans="1:18" ht="12.75" customHeight="1">
      <c r="A416" s="23"/>
      <c r="G416" s="24"/>
      <c r="H416" s="24"/>
      <c r="J416" s="25"/>
      <c r="K416" s="25"/>
      <c r="L416" s="24"/>
      <c r="M416" s="24"/>
      <c r="N416" s="24"/>
      <c r="O416" s="24"/>
      <c r="P416" s="24"/>
      <c r="Q416" s="24"/>
      <c r="R416" s="24"/>
    </row>
    <row r="417" spans="1:18" ht="12.75" customHeight="1">
      <c r="A417" s="23"/>
      <c r="G417" s="24"/>
      <c r="H417" s="24"/>
      <c r="J417" s="25"/>
      <c r="K417" s="25"/>
      <c r="L417" s="24"/>
      <c r="M417" s="24"/>
      <c r="N417" s="24"/>
      <c r="O417" s="24"/>
      <c r="P417" s="24"/>
      <c r="Q417" s="24"/>
      <c r="R417" s="24"/>
    </row>
    <row r="418" spans="1:18" ht="12.75" customHeight="1">
      <c r="A418" s="23"/>
      <c r="G418" s="24"/>
      <c r="H418" s="24"/>
      <c r="J418" s="25"/>
      <c r="K418" s="25"/>
      <c r="L418" s="24"/>
      <c r="M418" s="24"/>
      <c r="N418" s="24"/>
      <c r="O418" s="24"/>
      <c r="P418" s="24"/>
      <c r="Q418" s="24"/>
      <c r="R418" s="24"/>
    </row>
    <row r="419" spans="1:18" ht="12.75" customHeight="1">
      <c r="A419" s="23"/>
      <c r="G419" s="24"/>
      <c r="H419" s="24"/>
      <c r="J419" s="25"/>
      <c r="K419" s="25"/>
      <c r="L419" s="24"/>
      <c r="M419" s="24"/>
      <c r="N419" s="24"/>
      <c r="O419" s="24"/>
      <c r="P419" s="24"/>
      <c r="Q419" s="24"/>
      <c r="R419" s="24"/>
    </row>
    <row r="420" spans="1:18" ht="12.75" customHeight="1">
      <c r="A420" s="23"/>
      <c r="G420" s="24"/>
      <c r="H420" s="24"/>
      <c r="J420" s="25"/>
      <c r="K420" s="25"/>
      <c r="L420" s="24"/>
      <c r="M420" s="24"/>
      <c r="N420" s="24"/>
      <c r="O420" s="24"/>
      <c r="P420" s="24"/>
      <c r="Q420" s="24"/>
      <c r="R420" s="24"/>
    </row>
    <row r="421" spans="1:18" ht="12.75" customHeight="1">
      <c r="A421" s="23"/>
      <c r="G421" s="24"/>
      <c r="H421" s="24"/>
      <c r="J421" s="25"/>
      <c r="K421" s="25"/>
      <c r="L421" s="24"/>
      <c r="M421" s="24"/>
      <c r="N421" s="24"/>
      <c r="O421" s="24"/>
      <c r="P421" s="24"/>
      <c r="Q421" s="24"/>
      <c r="R421" s="24"/>
    </row>
    <row r="422" spans="1:18" ht="12.75" customHeight="1">
      <c r="A422" s="23"/>
      <c r="G422" s="24"/>
      <c r="H422" s="24"/>
      <c r="J422" s="25"/>
      <c r="K422" s="25"/>
      <c r="L422" s="24"/>
      <c r="M422" s="24"/>
      <c r="N422" s="24"/>
      <c r="O422" s="24"/>
      <c r="P422" s="24"/>
      <c r="Q422" s="24"/>
      <c r="R422" s="24"/>
    </row>
    <row r="423" spans="1:18" ht="12.75" customHeight="1">
      <c r="A423" s="23"/>
      <c r="G423" s="24"/>
      <c r="H423" s="24"/>
      <c r="J423" s="25"/>
      <c r="K423" s="25"/>
      <c r="L423" s="24"/>
      <c r="M423" s="24"/>
      <c r="N423" s="24"/>
      <c r="O423" s="24"/>
      <c r="P423" s="24"/>
      <c r="Q423" s="24"/>
      <c r="R423" s="24"/>
    </row>
    <row r="424" spans="1:18" ht="12.75" customHeight="1">
      <c r="A424" s="23"/>
      <c r="G424" s="24"/>
      <c r="H424" s="24"/>
      <c r="J424" s="25"/>
      <c r="K424" s="25"/>
      <c r="L424" s="24"/>
      <c r="M424" s="24"/>
      <c r="N424" s="24"/>
      <c r="O424" s="24"/>
      <c r="P424" s="24"/>
      <c r="Q424" s="24"/>
      <c r="R424" s="24"/>
    </row>
    <row r="425" spans="1:18" ht="12.75" customHeight="1">
      <c r="A425" s="23"/>
      <c r="G425" s="24"/>
      <c r="H425" s="24"/>
      <c r="J425" s="25"/>
      <c r="K425" s="25"/>
      <c r="L425" s="24"/>
      <c r="M425" s="24"/>
      <c r="N425" s="24"/>
      <c r="O425" s="24"/>
      <c r="P425" s="24"/>
      <c r="Q425" s="24"/>
      <c r="R425" s="24"/>
    </row>
    <row r="426" spans="1:18" ht="12.75" customHeight="1">
      <c r="A426" s="23"/>
      <c r="G426" s="24"/>
      <c r="H426" s="24"/>
      <c r="J426" s="25"/>
      <c r="K426" s="25"/>
      <c r="L426" s="24"/>
      <c r="M426" s="24"/>
      <c r="N426" s="24"/>
      <c r="O426" s="24"/>
      <c r="P426" s="24"/>
      <c r="Q426" s="24"/>
      <c r="R426" s="24"/>
    </row>
    <row r="427" spans="1:18" ht="12.75" customHeight="1">
      <c r="A427" s="23"/>
      <c r="G427" s="24"/>
      <c r="H427" s="24"/>
      <c r="J427" s="25"/>
      <c r="K427" s="25"/>
      <c r="L427" s="24"/>
      <c r="M427" s="24"/>
      <c r="N427" s="24"/>
      <c r="O427" s="24"/>
      <c r="P427" s="24"/>
      <c r="Q427" s="24"/>
      <c r="R427" s="24"/>
    </row>
    <row r="428" spans="1:18" ht="12.75" customHeight="1">
      <c r="A428" s="23"/>
      <c r="G428" s="24"/>
      <c r="H428" s="24"/>
      <c r="J428" s="25"/>
      <c r="K428" s="25"/>
      <c r="L428" s="24"/>
      <c r="M428" s="24"/>
      <c r="N428" s="24"/>
      <c r="O428" s="24"/>
      <c r="P428" s="24"/>
      <c r="Q428" s="24"/>
      <c r="R428" s="24"/>
    </row>
    <row r="429" spans="1:18" ht="12.75" customHeight="1">
      <c r="A429" s="23"/>
      <c r="G429" s="24"/>
      <c r="H429" s="24"/>
      <c r="J429" s="25"/>
      <c r="K429" s="25"/>
      <c r="L429" s="24"/>
      <c r="M429" s="24"/>
      <c r="N429" s="24"/>
      <c r="O429" s="24"/>
      <c r="P429" s="24"/>
      <c r="Q429" s="24"/>
      <c r="R429" s="24"/>
    </row>
    <row r="430" spans="1:18" ht="12.75" customHeight="1">
      <c r="A430" s="23"/>
      <c r="G430" s="24"/>
      <c r="H430" s="24"/>
      <c r="J430" s="25"/>
      <c r="K430" s="25"/>
      <c r="L430" s="24"/>
      <c r="M430" s="24"/>
      <c r="N430" s="24"/>
      <c r="O430" s="24"/>
      <c r="P430" s="24"/>
      <c r="Q430" s="24"/>
      <c r="R430" s="24"/>
    </row>
    <row r="431" spans="1:18" ht="12.75" customHeight="1">
      <c r="A431" s="23"/>
      <c r="G431" s="24"/>
      <c r="H431" s="24"/>
      <c r="J431" s="25"/>
      <c r="K431" s="25"/>
      <c r="L431" s="24"/>
      <c r="M431" s="24"/>
      <c r="N431" s="24"/>
      <c r="O431" s="24"/>
      <c r="P431" s="24"/>
      <c r="Q431" s="24"/>
      <c r="R431" s="24"/>
    </row>
    <row r="432" spans="1:18" ht="12.75" customHeight="1">
      <c r="A432" s="23"/>
      <c r="G432" s="24"/>
      <c r="H432" s="24"/>
      <c r="J432" s="25"/>
      <c r="K432" s="25"/>
      <c r="L432" s="24"/>
      <c r="M432" s="24"/>
      <c r="N432" s="24"/>
      <c r="O432" s="24"/>
      <c r="P432" s="24"/>
      <c r="Q432" s="24"/>
      <c r="R432" s="24"/>
    </row>
    <row r="433" spans="1:18" ht="12.75" customHeight="1">
      <c r="A433" s="23"/>
      <c r="G433" s="24"/>
      <c r="H433" s="24"/>
      <c r="J433" s="25"/>
      <c r="K433" s="25"/>
      <c r="L433" s="24"/>
      <c r="M433" s="24"/>
      <c r="N433" s="24"/>
      <c r="O433" s="24"/>
      <c r="P433" s="24"/>
      <c r="Q433" s="24"/>
      <c r="R433" s="24"/>
    </row>
    <row r="434" spans="1:18" ht="12.75" customHeight="1">
      <c r="A434" s="23"/>
      <c r="G434" s="24"/>
      <c r="H434" s="24"/>
      <c r="J434" s="25"/>
      <c r="K434" s="25"/>
      <c r="L434" s="24"/>
      <c r="M434" s="24"/>
      <c r="N434" s="24"/>
      <c r="O434" s="24"/>
      <c r="P434" s="24"/>
      <c r="Q434" s="24"/>
      <c r="R434" s="24"/>
    </row>
    <row r="435" spans="1:18" ht="12.75" customHeight="1">
      <c r="A435" s="23"/>
      <c r="G435" s="24"/>
      <c r="H435" s="24"/>
      <c r="J435" s="25"/>
      <c r="K435" s="25"/>
      <c r="L435" s="24"/>
      <c r="M435" s="24"/>
      <c r="N435" s="24"/>
      <c r="O435" s="24"/>
      <c r="P435" s="24"/>
      <c r="Q435" s="24"/>
      <c r="R435" s="24"/>
    </row>
    <row r="436" spans="1:18" ht="12.75" customHeight="1">
      <c r="A436" s="23"/>
      <c r="G436" s="24"/>
      <c r="H436" s="24"/>
      <c r="J436" s="25"/>
      <c r="K436" s="25"/>
      <c r="L436" s="24"/>
      <c r="M436" s="24"/>
      <c r="N436" s="24"/>
      <c r="O436" s="24"/>
      <c r="P436" s="24"/>
      <c r="Q436" s="24"/>
      <c r="R436" s="24"/>
    </row>
    <row r="437" spans="1:18" ht="12.75" customHeight="1">
      <c r="A437" s="23"/>
      <c r="G437" s="24"/>
      <c r="H437" s="24"/>
      <c r="J437" s="25"/>
      <c r="K437" s="25"/>
      <c r="L437" s="24"/>
      <c r="M437" s="24"/>
      <c r="N437" s="24"/>
      <c r="O437" s="24"/>
      <c r="P437" s="24"/>
      <c r="Q437" s="24"/>
      <c r="R437" s="24"/>
    </row>
    <row r="438" spans="1:18" ht="12.75" customHeight="1">
      <c r="A438" s="23"/>
      <c r="G438" s="24"/>
      <c r="H438" s="24"/>
      <c r="J438" s="25"/>
      <c r="K438" s="25"/>
      <c r="L438" s="24"/>
      <c r="M438" s="24"/>
      <c r="N438" s="24"/>
      <c r="O438" s="24"/>
      <c r="P438" s="24"/>
      <c r="Q438" s="24"/>
      <c r="R438" s="24"/>
    </row>
    <row r="439" spans="1:18" ht="12.75" customHeight="1">
      <c r="A439" s="23"/>
      <c r="G439" s="24"/>
      <c r="H439" s="24"/>
      <c r="J439" s="25"/>
      <c r="K439" s="25"/>
      <c r="L439" s="24"/>
      <c r="M439" s="24"/>
      <c r="N439" s="24"/>
      <c r="O439" s="24"/>
      <c r="P439" s="24"/>
      <c r="Q439" s="24"/>
      <c r="R439" s="24"/>
    </row>
    <row r="440" spans="1:18" ht="12.75" customHeight="1">
      <c r="A440" s="23"/>
      <c r="G440" s="24"/>
      <c r="H440" s="24"/>
      <c r="J440" s="25"/>
      <c r="K440" s="25"/>
      <c r="L440" s="24"/>
      <c r="M440" s="24"/>
      <c r="N440" s="24"/>
      <c r="O440" s="24"/>
      <c r="P440" s="24"/>
      <c r="Q440" s="24"/>
      <c r="R440" s="24"/>
    </row>
    <row r="441" spans="1:18" ht="12.75" customHeight="1">
      <c r="A441" s="23"/>
      <c r="G441" s="24"/>
      <c r="H441" s="24"/>
      <c r="J441" s="25"/>
      <c r="K441" s="25"/>
      <c r="L441" s="24"/>
      <c r="M441" s="24"/>
      <c r="N441" s="24"/>
      <c r="O441" s="24"/>
      <c r="P441" s="24"/>
      <c r="Q441" s="24"/>
      <c r="R441" s="24"/>
    </row>
    <row r="442" spans="1:18" ht="12.75" customHeight="1">
      <c r="A442" s="23"/>
      <c r="G442" s="24"/>
      <c r="H442" s="24"/>
      <c r="J442" s="25"/>
      <c r="K442" s="25"/>
      <c r="L442" s="24"/>
      <c r="M442" s="24"/>
      <c r="N442" s="24"/>
      <c r="O442" s="24"/>
      <c r="P442" s="24"/>
      <c r="Q442" s="24"/>
      <c r="R442" s="24"/>
    </row>
    <row r="443" spans="1:18" ht="12.75" customHeight="1">
      <c r="A443" s="23"/>
      <c r="G443" s="24"/>
      <c r="H443" s="24"/>
      <c r="J443" s="25"/>
      <c r="K443" s="25"/>
      <c r="L443" s="24"/>
      <c r="M443" s="24"/>
      <c r="N443" s="24"/>
      <c r="O443" s="24"/>
      <c r="P443" s="24"/>
      <c r="Q443" s="24"/>
      <c r="R443" s="24"/>
    </row>
    <row r="444" spans="1:18" ht="12.75" customHeight="1">
      <c r="A444" s="23"/>
      <c r="G444" s="24"/>
      <c r="H444" s="24"/>
      <c r="J444" s="25"/>
      <c r="K444" s="25"/>
      <c r="L444" s="24"/>
      <c r="M444" s="24"/>
      <c r="N444" s="24"/>
      <c r="O444" s="24"/>
      <c r="P444" s="24"/>
      <c r="Q444" s="24"/>
      <c r="R444" s="24"/>
    </row>
    <row r="445" spans="1:18" ht="12.75" customHeight="1">
      <c r="A445" s="23"/>
      <c r="G445" s="24"/>
      <c r="H445" s="24"/>
      <c r="J445" s="25"/>
      <c r="K445" s="25"/>
      <c r="L445" s="24"/>
      <c r="M445" s="24"/>
      <c r="N445" s="24"/>
      <c r="O445" s="24"/>
      <c r="P445" s="24"/>
      <c r="Q445" s="24"/>
      <c r="R445" s="24"/>
    </row>
    <row r="446" spans="1:18" ht="12.75" customHeight="1">
      <c r="A446" s="23"/>
      <c r="G446" s="24"/>
      <c r="H446" s="24"/>
      <c r="J446" s="25"/>
      <c r="K446" s="25"/>
      <c r="L446" s="24"/>
      <c r="M446" s="24"/>
      <c r="N446" s="24"/>
      <c r="O446" s="24"/>
      <c r="P446" s="24"/>
      <c r="Q446" s="24"/>
      <c r="R446" s="24"/>
    </row>
    <row r="447" spans="1:18" ht="12.75" customHeight="1">
      <c r="A447" s="23"/>
      <c r="G447" s="24"/>
      <c r="H447" s="24"/>
      <c r="J447" s="25"/>
      <c r="K447" s="25"/>
      <c r="L447" s="24"/>
      <c r="M447" s="24"/>
      <c r="N447" s="24"/>
      <c r="O447" s="24"/>
      <c r="P447" s="24"/>
      <c r="Q447" s="24"/>
      <c r="R447" s="24"/>
    </row>
    <row r="448" spans="1:18" ht="12.75" customHeight="1">
      <c r="A448" s="23"/>
      <c r="G448" s="24"/>
      <c r="H448" s="24"/>
      <c r="J448" s="25"/>
      <c r="K448" s="25"/>
      <c r="L448" s="24"/>
      <c r="M448" s="24"/>
      <c r="N448" s="24"/>
      <c r="O448" s="24"/>
      <c r="P448" s="24"/>
      <c r="Q448" s="24"/>
      <c r="R448" s="24"/>
    </row>
    <row r="449" spans="1:18" ht="12.75" customHeight="1">
      <c r="A449" s="23"/>
      <c r="G449" s="24"/>
      <c r="H449" s="24"/>
      <c r="J449" s="25"/>
      <c r="K449" s="25"/>
      <c r="L449" s="24"/>
      <c r="M449" s="24"/>
      <c r="N449" s="24"/>
      <c r="O449" s="24"/>
      <c r="P449" s="24"/>
      <c r="Q449" s="24"/>
      <c r="R449" s="24"/>
    </row>
    <row r="450" spans="1:18" ht="12.75" customHeight="1">
      <c r="A450" s="23"/>
      <c r="G450" s="24"/>
      <c r="H450" s="24"/>
      <c r="J450" s="25"/>
      <c r="K450" s="25"/>
      <c r="L450" s="24"/>
      <c r="M450" s="24"/>
      <c r="N450" s="24"/>
      <c r="O450" s="24"/>
      <c r="P450" s="24"/>
      <c r="Q450" s="24"/>
      <c r="R450" s="24"/>
    </row>
    <row r="451" spans="1:18" ht="12.75" customHeight="1">
      <c r="A451" s="23"/>
      <c r="G451" s="24"/>
      <c r="H451" s="24"/>
      <c r="J451" s="25"/>
      <c r="K451" s="25"/>
      <c r="L451" s="24"/>
      <c r="M451" s="24"/>
      <c r="N451" s="24"/>
      <c r="O451" s="24"/>
      <c r="P451" s="24"/>
      <c r="Q451" s="24"/>
      <c r="R451" s="24"/>
    </row>
    <row r="452" spans="1:18" ht="12.75" customHeight="1">
      <c r="A452" s="23"/>
      <c r="G452" s="24"/>
      <c r="H452" s="24"/>
      <c r="J452" s="25"/>
      <c r="K452" s="25"/>
      <c r="L452" s="24"/>
      <c r="M452" s="24"/>
      <c r="N452" s="24"/>
      <c r="O452" s="24"/>
      <c r="P452" s="24"/>
      <c r="Q452" s="24"/>
      <c r="R452" s="24"/>
    </row>
    <row r="453" spans="1:18" ht="12.75" customHeight="1">
      <c r="A453" s="23"/>
      <c r="G453" s="24"/>
      <c r="H453" s="24"/>
      <c r="J453" s="25"/>
      <c r="K453" s="25"/>
      <c r="L453" s="24"/>
      <c r="M453" s="24"/>
      <c r="N453" s="24"/>
      <c r="O453" s="24"/>
      <c r="P453" s="24"/>
      <c r="Q453" s="24"/>
      <c r="R453" s="24"/>
    </row>
    <row r="454" spans="1:18" ht="12.75" customHeight="1">
      <c r="A454" s="23"/>
      <c r="G454" s="24"/>
      <c r="H454" s="24"/>
      <c r="J454" s="25"/>
      <c r="K454" s="25"/>
      <c r="L454" s="24"/>
      <c r="M454" s="24"/>
      <c r="N454" s="24"/>
      <c r="O454" s="24"/>
      <c r="P454" s="24"/>
      <c r="Q454" s="24"/>
      <c r="R454" s="24"/>
    </row>
    <row r="455" spans="1:18" ht="12.75" customHeight="1">
      <c r="A455" s="23"/>
      <c r="G455" s="24"/>
      <c r="H455" s="24"/>
      <c r="J455" s="25"/>
      <c r="K455" s="25"/>
      <c r="L455" s="24"/>
      <c r="M455" s="24"/>
      <c r="N455" s="24"/>
      <c r="O455" s="24"/>
      <c r="P455" s="24"/>
      <c r="Q455" s="24"/>
      <c r="R455" s="24"/>
    </row>
    <row r="456" spans="1:18" ht="12.75" customHeight="1">
      <c r="A456" s="23"/>
      <c r="G456" s="24"/>
      <c r="H456" s="24"/>
      <c r="J456" s="25"/>
      <c r="K456" s="25"/>
      <c r="L456" s="24"/>
      <c r="M456" s="24"/>
      <c r="N456" s="24"/>
      <c r="O456" s="24"/>
      <c r="P456" s="24"/>
      <c r="Q456" s="24"/>
      <c r="R456" s="24"/>
    </row>
    <row r="457" spans="1:18" ht="12.75" customHeight="1">
      <c r="A457" s="23"/>
      <c r="G457" s="24"/>
      <c r="H457" s="24"/>
      <c r="J457" s="25"/>
      <c r="K457" s="25"/>
      <c r="L457" s="24"/>
      <c r="M457" s="24"/>
      <c r="N457" s="24"/>
      <c r="O457" s="24"/>
      <c r="P457" s="24"/>
      <c r="Q457" s="24"/>
      <c r="R457" s="24"/>
    </row>
    <row r="458" spans="1:18" ht="12.75" customHeight="1">
      <c r="A458" s="23"/>
      <c r="G458" s="24"/>
      <c r="H458" s="24"/>
      <c r="J458" s="25"/>
      <c r="K458" s="25"/>
      <c r="L458" s="24"/>
      <c r="M458" s="24"/>
      <c r="N458" s="24"/>
      <c r="O458" s="24"/>
      <c r="P458" s="24"/>
      <c r="Q458" s="24"/>
      <c r="R458" s="24"/>
    </row>
    <row r="459" spans="1:18" ht="12.75" customHeight="1">
      <c r="A459" s="23"/>
      <c r="G459" s="24"/>
      <c r="H459" s="24"/>
      <c r="J459" s="25"/>
      <c r="K459" s="25"/>
      <c r="L459" s="24"/>
      <c r="M459" s="24"/>
      <c r="N459" s="24"/>
      <c r="O459" s="24"/>
      <c r="P459" s="24"/>
      <c r="Q459" s="24"/>
      <c r="R459" s="24"/>
    </row>
    <row r="460" spans="1:18" ht="12.75" customHeight="1">
      <c r="A460" s="23"/>
      <c r="G460" s="24"/>
      <c r="H460" s="24"/>
      <c r="J460" s="25"/>
      <c r="K460" s="25"/>
      <c r="L460" s="24"/>
      <c r="M460" s="24"/>
      <c r="N460" s="24"/>
      <c r="O460" s="24"/>
      <c r="P460" s="24"/>
      <c r="Q460" s="24"/>
      <c r="R460" s="24"/>
    </row>
    <row r="461" spans="1:18" ht="12.75" customHeight="1">
      <c r="A461" s="23"/>
      <c r="G461" s="24"/>
      <c r="H461" s="24"/>
      <c r="J461" s="25"/>
      <c r="K461" s="25"/>
      <c r="L461" s="24"/>
      <c r="M461" s="24"/>
      <c r="N461" s="24"/>
      <c r="O461" s="24"/>
      <c r="P461" s="24"/>
      <c r="Q461" s="24"/>
      <c r="R461" s="24"/>
    </row>
    <row r="462" spans="1:18" ht="12.75" customHeight="1">
      <c r="A462" s="23"/>
      <c r="G462" s="24"/>
      <c r="H462" s="24"/>
      <c r="J462" s="25"/>
      <c r="K462" s="25"/>
      <c r="L462" s="24"/>
      <c r="M462" s="24"/>
      <c r="N462" s="24"/>
      <c r="O462" s="24"/>
      <c r="P462" s="24"/>
      <c r="Q462" s="24"/>
      <c r="R462" s="24"/>
    </row>
    <row r="463" spans="1:18" ht="12.75" customHeight="1">
      <c r="A463" s="23"/>
      <c r="G463" s="24"/>
      <c r="H463" s="24"/>
      <c r="J463" s="25"/>
      <c r="K463" s="25"/>
      <c r="L463" s="24"/>
      <c r="M463" s="24"/>
      <c r="N463" s="24"/>
      <c r="O463" s="24"/>
      <c r="P463" s="24"/>
      <c r="Q463" s="24"/>
      <c r="R463" s="24"/>
    </row>
    <row r="464" spans="1:18" ht="12.75" customHeight="1">
      <c r="A464" s="23"/>
      <c r="G464" s="24"/>
      <c r="H464" s="24"/>
      <c r="J464" s="25"/>
      <c r="K464" s="25"/>
      <c r="L464" s="24"/>
      <c r="M464" s="24"/>
      <c r="N464" s="24"/>
      <c r="O464" s="24"/>
      <c r="P464" s="24"/>
      <c r="Q464" s="24"/>
      <c r="R464" s="24"/>
    </row>
    <row r="465" spans="1:18" ht="12.75" customHeight="1">
      <c r="A465" s="23"/>
      <c r="G465" s="24"/>
      <c r="H465" s="24"/>
      <c r="J465" s="25"/>
      <c r="K465" s="25"/>
      <c r="L465" s="24"/>
      <c r="M465" s="24"/>
      <c r="N465" s="24"/>
      <c r="O465" s="24"/>
      <c r="P465" s="24"/>
      <c r="Q465" s="24"/>
      <c r="R465" s="24"/>
    </row>
    <row r="466" spans="1:18" ht="12.75" customHeight="1">
      <c r="A466" s="23"/>
      <c r="G466" s="24"/>
      <c r="H466" s="24"/>
      <c r="J466" s="25"/>
      <c r="K466" s="25"/>
      <c r="L466" s="24"/>
      <c r="M466" s="24"/>
      <c r="N466" s="24"/>
      <c r="O466" s="24"/>
      <c r="P466" s="24"/>
      <c r="Q466" s="24"/>
      <c r="R466" s="24"/>
    </row>
    <row r="467" spans="1:18" ht="12.75" customHeight="1">
      <c r="A467" s="23"/>
      <c r="G467" s="24"/>
      <c r="H467" s="24"/>
      <c r="J467" s="25"/>
      <c r="K467" s="25"/>
      <c r="L467" s="24"/>
      <c r="M467" s="24"/>
      <c r="N467" s="24"/>
      <c r="O467" s="24"/>
      <c r="P467" s="24"/>
      <c r="Q467" s="24"/>
      <c r="R467" s="24"/>
    </row>
    <row r="468" spans="1:18" ht="12.75" customHeight="1">
      <c r="A468" s="23"/>
      <c r="G468" s="24"/>
      <c r="H468" s="24"/>
      <c r="J468" s="25"/>
      <c r="K468" s="25"/>
      <c r="L468" s="24"/>
      <c r="M468" s="24"/>
      <c r="N468" s="24"/>
      <c r="O468" s="24"/>
      <c r="P468" s="24"/>
      <c r="Q468" s="24"/>
      <c r="R468" s="24"/>
    </row>
    <row r="469" spans="1:18" ht="12.75" customHeight="1">
      <c r="A469" s="23"/>
      <c r="G469" s="24"/>
      <c r="H469" s="24"/>
      <c r="J469" s="25"/>
      <c r="K469" s="25"/>
      <c r="L469" s="24"/>
      <c r="M469" s="24"/>
      <c r="N469" s="24"/>
      <c r="O469" s="24"/>
      <c r="P469" s="24"/>
      <c r="Q469" s="24"/>
      <c r="R469" s="24"/>
    </row>
    <row r="470" spans="1:18" ht="12.75" customHeight="1">
      <c r="A470" s="23"/>
      <c r="G470" s="24"/>
      <c r="H470" s="24"/>
      <c r="J470" s="25"/>
      <c r="K470" s="25"/>
      <c r="L470" s="24"/>
      <c r="M470" s="24"/>
      <c r="N470" s="24"/>
      <c r="O470" s="24"/>
      <c r="P470" s="24"/>
      <c r="Q470" s="24"/>
      <c r="R470" s="24"/>
    </row>
    <row r="471" spans="1:18" ht="12.75" customHeight="1">
      <c r="A471" s="23"/>
      <c r="G471" s="24"/>
      <c r="H471" s="24"/>
      <c r="J471" s="25"/>
      <c r="K471" s="25"/>
      <c r="L471" s="24"/>
      <c r="M471" s="24"/>
      <c r="N471" s="24"/>
      <c r="O471" s="24"/>
      <c r="P471" s="24"/>
      <c r="Q471" s="24"/>
      <c r="R471" s="24"/>
    </row>
    <row r="472" spans="1:18" ht="12.75" customHeight="1">
      <c r="A472" s="23"/>
      <c r="G472" s="24"/>
      <c r="H472" s="24"/>
      <c r="J472" s="25"/>
      <c r="K472" s="25"/>
      <c r="L472" s="24"/>
      <c r="M472" s="24"/>
      <c r="N472" s="24"/>
      <c r="O472" s="24"/>
      <c r="P472" s="24"/>
      <c r="Q472" s="24"/>
      <c r="R472" s="24"/>
    </row>
    <row r="473" spans="1:18" ht="12.75" customHeight="1">
      <c r="A473" s="23"/>
      <c r="G473" s="24"/>
      <c r="H473" s="24"/>
      <c r="J473" s="25"/>
      <c r="K473" s="25"/>
      <c r="L473" s="24"/>
      <c r="M473" s="24"/>
      <c r="N473" s="24"/>
      <c r="O473" s="24"/>
      <c r="P473" s="24"/>
      <c r="Q473" s="24"/>
      <c r="R473" s="24"/>
    </row>
    <row r="474" spans="1:18" ht="12.75" customHeight="1">
      <c r="A474" s="23"/>
      <c r="G474" s="24"/>
      <c r="H474" s="24"/>
      <c r="J474" s="25"/>
      <c r="K474" s="25"/>
      <c r="L474" s="24"/>
      <c r="M474" s="24"/>
      <c r="N474" s="24"/>
      <c r="O474" s="24"/>
      <c r="P474" s="24"/>
      <c r="Q474" s="24"/>
      <c r="R474" s="24"/>
    </row>
    <row r="475" spans="1:18" ht="12.75" customHeight="1">
      <c r="A475" s="23"/>
      <c r="G475" s="24"/>
      <c r="H475" s="24"/>
      <c r="J475" s="25"/>
      <c r="K475" s="25"/>
      <c r="L475" s="24"/>
      <c r="M475" s="24"/>
      <c r="N475" s="24"/>
      <c r="O475" s="24"/>
      <c r="P475" s="24"/>
      <c r="Q475" s="24"/>
      <c r="R475" s="24"/>
    </row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</sheetData>
  <sheetProtection/>
  <autoFilter ref="A9:IU204"/>
  <mergeCells count="35">
    <mergeCell ref="A5:I5"/>
    <mergeCell ref="K78:K80"/>
    <mergeCell ref="K59:K61"/>
    <mergeCell ref="A51:J51"/>
    <mergeCell ref="A49:J49"/>
    <mergeCell ref="A11:K11"/>
    <mergeCell ref="A117:J117"/>
    <mergeCell ref="A116:J116"/>
    <mergeCell ref="A52:K52"/>
    <mergeCell ref="A50:J50"/>
    <mergeCell ref="K113:K115"/>
    <mergeCell ref="K90:K92"/>
    <mergeCell ref="K84:K86"/>
    <mergeCell ref="K93:K95"/>
    <mergeCell ref="K96:K98"/>
    <mergeCell ref="A204:J204"/>
    <mergeCell ref="G1:K1"/>
    <mergeCell ref="G3:K3"/>
    <mergeCell ref="A200:J200"/>
    <mergeCell ref="A203:J203"/>
    <mergeCell ref="A202:J202"/>
    <mergeCell ref="A118:J118"/>
    <mergeCell ref="A7:I7"/>
    <mergeCell ref="G2:K2"/>
    <mergeCell ref="A6:I6"/>
    <mergeCell ref="A119:K119"/>
    <mergeCell ref="A158:J158"/>
    <mergeCell ref="B208:C208"/>
    <mergeCell ref="B206:C206"/>
    <mergeCell ref="A159:J159"/>
    <mergeCell ref="A161:K161"/>
    <mergeCell ref="A160:J160"/>
    <mergeCell ref="E208:H208"/>
    <mergeCell ref="E206:H206"/>
    <mergeCell ref="A201:J201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51" max="10" man="1"/>
    <brk id="118" max="10" man="1"/>
    <brk id="1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2012-10-05T13:14:19Z</dcterms:modified>
  <cp:category/>
  <cp:version/>
  <cp:contentType/>
  <cp:contentStatus/>
</cp:coreProperties>
</file>